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<sst xmlns="http://schemas.openxmlformats.org/spreadsheetml/2006/main" count="55" uniqueCount="32">
  <si>
    <t>附件6</t>
  </si>
  <si>
    <t>柳州市2022年4月高端人才（团队）生活补助申请名单（第一批公示）</t>
  </si>
  <si>
    <t>序号</t>
  </si>
  <si>
    <t>团队负责人情况</t>
  </si>
  <si>
    <t>申请人情况</t>
  </si>
  <si>
    <t>团队依托载体单位名称</t>
  </si>
  <si>
    <t>申请补贴金额</t>
  </si>
  <si>
    <t>申请补贴税额</t>
  </si>
  <si>
    <t>合计</t>
  </si>
  <si>
    <t>补贴计发年月</t>
  </si>
  <si>
    <t>已申请月数</t>
  </si>
  <si>
    <t>本次申请月数</t>
  </si>
  <si>
    <t>截至目前总月数</t>
  </si>
  <si>
    <t>审核结果</t>
  </si>
  <si>
    <t>姓名</t>
  </si>
  <si>
    <t>性别</t>
  </si>
  <si>
    <t>人才类别</t>
  </si>
  <si>
    <t>胡晓东</t>
  </si>
  <si>
    <t>男</t>
  </si>
  <si>
    <t>B类</t>
  </si>
  <si>
    <t>宗华</t>
  </si>
  <si>
    <t>D类</t>
  </si>
  <si>
    <t>广西飓芯科技有限责任公司</t>
  </si>
  <si>
    <t>2020年12月</t>
  </si>
  <si>
    <t>蒋盛翔</t>
  </si>
  <si>
    <t>付建波</t>
  </si>
  <si>
    <t>3人</t>
  </si>
  <si>
    <t>杨世林</t>
  </si>
  <si>
    <t>王黎明</t>
  </si>
  <si>
    <t>E类</t>
  </si>
  <si>
    <t>广西馨海动保药业有限公司</t>
  </si>
  <si>
    <t>1人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</si>
</sst>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80" zoomScaleNormal="80" workbookViewId="0">
      <selection activeCell="T7" sqref="T7"/>
    </sheetView>
  </sheetViews>
  <sheetFormatPr defaultColWidth="9" defaultRowHeight="13.5"/>
  <cols>
    <col min="1" max="1" width="5" customWidth="1"/>
    <col min="2" max="3" width="5.63333333333333" customWidth="1"/>
    <col min="4" max="4" width="5.25" customWidth="1"/>
    <col min="5" max="5" width="6.5" customWidth="1"/>
    <col min="6" max="6" width="5" customWidth="1"/>
    <col min="7" max="7" width="5.13333333333333" customWidth="1"/>
    <col min="8" max="8" width="27.025" customWidth="1"/>
    <col min="9" max="9" width="13.7416666666667" customWidth="1"/>
    <col min="10" max="10" width="10.8833333333333" customWidth="1"/>
    <col min="11" max="11" width="13.4333333333333" customWidth="1"/>
    <col min="12" max="12" width="10.775" customWidth="1"/>
    <col min="13" max="13" width="7.5" customWidth="1"/>
    <col min="14" max="15" width="7.38333333333333" customWidth="1"/>
    <col min="16" max="16" width="13.2833333333333" customWidth="1"/>
    <col min="17" max="17" width="10.375"/>
  </cols>
  <sheetData>
    <row r="1" ht="30" customHeight="1" spans="1:2">
      <c r="A1" s="4" t="s">
        <v>0</v>
      </c>
      <c r="B1" s="4"/>
    </row>
    <row r="2" s="1" customFormat="1" ht="4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40" customHeight="1" spans="1:16">
      <c r="A3" s="6" t="s">
        <v>2</v>
      </c>
      <c r="B3" s="7" t="s">
        <v>3</v>
      </c>
      <c r="C3" s="8"/>
      <c r="D3" s="8"/>
      <c r="E3" s="7" t="s">
        <v>4</v>
      </c>
      <c r="F3" s="8"/>
      <c r="G3" s="9"/>
      <c r="H3" s="10" t="s">
        <v>5</v>
      </c>
      <c r="I3" s="6" t="s">
        <v>6</v>
      </c>
      <c r="J3" s="6" t="s">
        <v>7</v>
      </c>
      <c r="K3" s="19" t="s">
        <v>8</v>
      </c>
      <c r="L3" s="6" t="s">
        <v>9</v>
      </c>
      <c r="M3" s="6" t="s">
        <v>10</v>
      </c>
      <c r="N3" s="20" t="s">
        <v>11</v>
      </c>
      <c r="O3" s="21" t="s">
        <v>12</v>
      </c>
      <c r="P3" s="21" t="s">
        <v>13</v>
      </c>
    </row>
    <row r="4" s="2" customFormat="1" ht="40" customHeight="1" spans="1:16">
      <c r="A4" s="6"/>
      <c r="B4" s="6" t="s">
        <v>14</v>
      </c>
      <c r="C4" s="6" t="s">
        <v>15</v>
      </c>
      <c r="D4" s="6" t="s">
        <v>16</v>
      </c>
      <c r="E4" s="6" t="s">
        <v>14</v>
      </c>
      <c r="F4" s="6" t="s">
        <v>15</v>
      </c>
      <c r="G4" s="6" t="s">
        <v>16</v>
      </c>
      <c r="H4" s="11"/>
      <c r="I4" s="6"/>
      <c r="J4" s="6"/>
      <c r="K4" s="19"/>
      <c r="L4" s="6"/>
      <c r="M4" s="6"/>
      <c r="N4" s="20"/>
      <c r="O4" s="22"/>
      <c r="P4" s="22"/>
    </row>
    <row r="5" s="3" customFormat="1" ht="40" customHeight="1" spans="1:16">
      <c r="A5" s="12">
        <v>1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18</v>
      </c>
      <c r="G5" s="12" t="s">
        <v>21</v>
      </c>
      <c r="H5" s="12" t="s">
        <v>22</v>
      </c>
      <c r="I5" s="23">
        <v>30000</v>
      </c>
      <c r="J5" s="23">
        <v>7500</v>
      </c>
      <c r="K5" s="23">
        <v>37500</v>
      </c>
      <c r="L5" s="24" t="s">
        <v>23</v>
      </c>
      <c r="M5" s="12">
        <v>14</v>
      </c>
      <c r="N5" s="12">
        <v>3</v>
      </c>
      <c r="O5" s="12">
        <v>17</v>
      </c>
      <c r="P5" s="23">
        <v>37500</v>
      </c>
    </row>
    <row r="6" s="3" customFormat="1" ht="40" customHeight="1" spans="1:16">
      <c r="A6" s="13">
        <v>2</v>
      </c>
      <c r="B6" s="13" t="s">
        <v>17</v>
      </c>
      <c r="C6" s="13" t="s">
        <v>18</v>
      </c>
      <c r="D6" s="13" t="s">
        <v>19</v>
      </c>
      <c r="E6" s="13" t="s">
        <v>24</v>
      </c>
      <c r="F6" s="13" t="s">
        <v>18</v>
      </c>
      <c r="G6" s="13" t="s">
        <v>21</v>
      </c>
      <c r="H6" s="13" t="s">
        <v>22</v>
      </c>
      <c r="I6" s="23">
        <v>30000</v>
      </c>
      <c r="J6" s="23">
        <v>7500</v>
      </c>
      <c r="K6" s="23">
        <v>37500</v>
      </c>
      <c r="L6" s="24" t="s">
        <v>23</v>
      </c>
      <c r="M6" s="12">
        <v>14</v>
      </c>
      <c r="N6" s="12">
        <v>3</v>
      </c>
      <c r="O6" s="12">
        <v>17</v>
      </c>
      <c r="P6" s="25">
        <v>37500</v>
      </c>
    </row>
    <row r="7" s="3" customFormat="1" ht="40" customHeight="1" spans="1:16">
      <c r="A7" s="12">
        <v>3</v>
      </c>
      <c r="B7" s="12" t="s">
        <v>17</v>
      </c>
      <c r="C7" s="12" t="s">
        <v>18</v>
      </c>
      <c r="D7" s="12" t="s">
        <v>19</v>
      </c>
      <c r="E7" s="12" t="s">
        <v>25</v>
      </c>
      <c r="F7" s="12" t="s">
        <v>18</v>
      </c>
      <c r="G7" s="12" t="s">
        <v>21</v>
      </c>
      <c r="H7" s="12" t="s">
        <v>22</v>
      </c>
      <c r="I7" s="23">
        <v>30000</v>
      </c>
      <c r="J7" s="23">
        <v>7500</v>
      </c>
      <c r="K7" s="23">
        <v>37500</v>
      </c>
      <c r="L7" s="24" t="s">
        <v>23</v>
      </c>
      <c r="M7" s="12">
        <v>14</v>
      </c>
      <c r="N7" s="12">
        <v>3</v>
      </c>
      <c r="O7" s="12">
        <v>17</v>
      </c>
      <c r="P7" s="23">
        <v>37500</v>
      </c>
    </row>
    <row r="8" ht="40" customHeight="1" spans="1:16">
      <c r="A8" s="14"/>
      <c r="B8" s="14"/>
      <c r="C8" s="14"/>
      <c r="D8" s="14"/>
      <c r="E8" s="14"/>
      <c r="F8" s="14"/>
      <c r="G8" s="15" t="s">
        <v>26</v>
      </c>
      <c r="H8" s="15" t="s">
        <v>22</v>
      </c>
      <c r="I8" s="26">
        <f>SUM((I5:I7))</f>
        <v>90000</v>
      </c>
      <c r="J8" s="26">
        <f t="shared" ref="J8:J10" si="0">I8*0.25</f>
        <v>22500</v>
      </c>
      <c r="K8" s="26">
        <f t="shared" ref="K8:K10" si="1">I8+J8</f>
        <v>112500</v>
      </c>
      <c r="L8" s="15"/>
      <c r="M8" s="15"/>
      <c r="N8" s="15"/>
      <c r="O8" s="15"/>
      <c r="P8" s="26">
        <f>SUM((P5:P7))</f>
        <v>112500</v>
      </c>
    </row>
    <row r="9" s="3" customFormat="1" ht="40" customHeight="1" spans="1:17">
      <c r="A9" s="12">
        <v>1</v>
      </c>
      <c r="B9" s="16" t="s">
        <v>27</v>
      </c>
      <c r="C9" s="16" t="s">
        <v>18</v>
      </c>
      <c r="D9" s="16" t="s">
        <v>19</v>
      </c>
      <c r="E9" s="16" t="s">
        <v>28</v>
      </c>
      <c r="F9" s="16" t="s">
        <v>18</v>
      </c>
      <c r="G9" s="16" t="s">
        <v>29</v>
      </c>
      <c r="H9" s="16" t="s">
        <v>30</v>
      </c>
      <c r="I9" s="27">
        <v>70000</v>
      </c>
      <c r="J9" s="27">
        <f t="shared" si="0"/>
        <v>17500</v>
      </c>
      <c r="K9" s="27">
        <f t="shared" si="1"/>
        <v>87500</v>
      </c>
      <c r="L9" s="28">
        <v>44470</v>
      </c>
      <c r="M9" s="16">
        <v>0</v>
      </c>
      <c r="N9" s="16">
        <v>7</v>
      </c>
      <c r="O9" s="16">
        <v>7</v>
      </c>
      <c r="P9" s="27">
        <f>K9</f>
        <v>87500</v>
      </c>
      <c r="Q9" s="30"/>
    </row>
    <row r="10" ht="40" customHeight="1" spans="1:16">
      <c r="A10" s="17"/>
      <c r="B10" s="17"/>
      <c r="C10" s="17"/>
      <c r="D10" s="17"/>
      <c r="E10" s="17"/>
      <c r="F10" s="17"/>
      <c r="G10" s="18" t="s">
        <v>31</v>
      </c>
      <c r="H10" s="18" t="s">
        <v>30</v>
      </c>
      <c r="I10" s="29">
        <f>SUM((I9))</f>
        <v>70000</v>
      </c>
      <c r="J10" s="29">
        <f t="shared" si="0"/>
        <v>17500</v>
      </c>
      <c r="K10" s="29">
        <f t="shared" si="1"/>
        <v>87500</v>
      </c>
      <c r="L10" s="18"/>
      <c r="M10" s="18"/>
      <c r="N10" s="18"/>
      <c r="O10" s="18"/>
      <c r="P10" s="29">
        <f>SUM((P9))</f>
        <v>87500</v>
      </c>
    </row>
  </sheetData>
  <mergeCells count="14">
    <mergeCell ref="A1:B1"/>
    <mergeCell ref="A2:P2"/>
    <mergeCell ref="B3:D3"/>
    <mergeCell ref="E3:G3"/>
    <mergeCell ref="A3:A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ageMargins left="0.551181102362205" right="0.47244094488189" top="0.551181102362205" bottom="0.47244094488189" header="0.31496062992126" footer="0.31496062992126"/>
  <pageSetup paperSize="9" scale="6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2023-05-08T09:26:00Z</dcterms:created>
  <dcterms:modified xsi:type="dcterms:W3CDTF">2023-05-08T10:05:34Z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