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/>
  </bookViews>
  <sheets>
    <sheet name="生活补助汇总表（26）" sheetId="1" r:id="rId1"/>
  </sheets>
  <definedNames>
    <definedName name="_xlnm._FilterDatabase" localSheetId="0" hidden="1">'生活补助汇总表（26）'!$A$1:$N$34</definedName>
    <definedName name="_xlnm.Print_Titles" localSheetId="0">'生活补助汇总表（26）'!$3:$4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<sst xmlns="http://schemas.openxmlformats.org/spreadsheetml/2006/main" count="149" uniqueCount="59">
  <si>
    <t>附件1</t>
  </si>
  <si>
    <t>柳州市2023年10月人才生活补助申请名单（第四批公示）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</si>
  <si>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</si>
  <si>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</si>
  <si>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</si>
  <si>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</si>
  <si>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</si>
  <si>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</si>
  <si>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</si>
  <si>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</si>
  <si>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</si>
  <si>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</si>
  <si>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</si>
  <si>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</si>
  <si>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</si>
  <si>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截至目前总月数</t>
  </si>
  <si>
    <t>李凤远</t>
  </si>
  <si>
    <t>女</t>
  </si>
  <si>
    <t>广西柳钢环保股份有限公司</t>
  </si>
  <si>
    <t>硕士</t>
  </si>
  <si>
    <t>F</t>
  </si>
  <si>
    <t>方盛楠</t>
  </si>
  <si>
    <t>男</t>
  </si>
  <si>
    <t>俞玉富</t>
  </si>
  <si>
    <t>梁峻瑜</t>
  </si>
  <si>
    <t>陈曼莉</t>
  </si>
  <si>
    <t>学士</t>
  </si>
  <si>
    <t>G</t>
  </si>
  <si>
    <t>何观花</t>
  </si>
  <si>
    <t>王世彬</t>
  </si>
  <si>
    <t>张博文</t>
  </si>
  <si>
    <t>广西柳钢东信科技有限公司柳州分公司</t>
  </si>
  <si>
    <t>高见</t>
  </si>
  <si>
    <t>曾芷钰</t>
  </si>
  <si>
    <t>柳州尚龙电器有限公司</t>
  </si>
  <si>
    <t>H</t>
  </si>
  <si>
    <t>周朝雄</t>
  </si>
  <si>
    <t>彭爱蓉</t>
  </si>
  <si>
    <t>柳州市强实科技有限公司</t>
  </si>
  <si>
    <t>何如兴</t>
  </si>
  <si>
    <t>徐锦钊</t>
  </si>
  <si>
    <t>柳州市桂景湾路小学</t>
  </si>
  <si>
    <t>廖家琪</t>
  </si>
  <si>
    <t>唐汇</t>
  </si>
  <si>
    <t>广西华锐工程设计有限公司</t>
  </si>
  <si>
    <t>王义翔</t>
  </si>
  <si>
    <t>许俊</t>
  </si>
  <si>
    <t>覃明兰</t>
  </si>
  <si>
    <t>覃彦霖</t>
  </si>
  <si>
    <t>2022年7月</t>
  </si>
  <si>
    <t>谭淞元</t>
  </si>
  <si>
    <t>广西柳钢物流有限责任公司</t>
  </si>
  <si>
    <t>王婷</t>
  </si>
  <si>
    <t>俸鑫</t>
  </si>
  <si>
    <t>姚燕</t>
  </si>
  <si>
    <t>何凤麟</t>
  </si>
  <si>
    <t>柳州市潭中路第二小学</t>
  </si>
  <si>
    <t>韦冬妮</t>
  </si>
  <si>
    <t>柳州市柳北区人力资源和社会保障局  26人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</si>
</sst>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.mm"/>
    <numFmt numFmtId="178" formatCode="yyyy&quot;年&quot;m&quot;月&quot;;@"/>
    <numFmt numFmtId="179" formatCode="#,##0.00_ "/>
  </numFmts>
  <fonts count="36"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ajor"/>
    </font>
    <font>
      <b/>
      <sz val="16"/>
      <name val="方正小标宋简体"/>
      <charset val="134"/>
    </font>
    <font>
      <b/>
      <sz val="16"/>
      <name val="宋体"/>
      <charset val="134"/>
      <scheme val="maj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  <protection locked="0"/>
    </xf>
    <xf numFmtId="0" fontId="15" fillId="0" borderId="0"/>
    <xf numFmtId="0" fontId="0" fillId="0" borderId="0">
      <alignment vertical="center"/>
    </xf>
    <xf numFmtId="0" fontId="35" fillId="0" borderId="0"/>
    <xf numFmtId="0" fontId="35" fillId="0" borderId="0"/>
    <xf numFmtId="0" fontId="15" fillId="0" borderId="0"/>
    <xf numFmtId="0" fontId="0" fillId="0" borderId="0">
      <alignment vertical="center"/>
    </xf>
    <xf numFmtId="0" fontId="35" fillId="0" borderId="0"/>
  </cellStyleXfs>
  <cellXfs count="48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/>
    <xf numFmtId="178" fontId="1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/>
    </xf>
    <xf numFmtId="57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" xfId="50"/>
    <cellStyle name="常规 3" xfId="51"/>
    <cellStyle name="常规_2020年柳钢集团校招生培训名单（转炉厂）" xfId="52"/>
    <cellStyle name="常规_2019122856390363147_连二车间2019年12月岗位明细(1)" xfId="53"/>
    <cellStyle name="常规 18" xfId="54"/>
    <cellStyle name="常规 32" xfId="55"/>
    <cellStyle name="常规 4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J28" sqref="J28"/>
    </sheetView>
  </sheetViews>
  <sheetFormatPr defaultColWidth="9" defaultRowHeight="30" customHeight="1"/>
  <cols>
    <col min="1" max="1" width="5.375" style="5" customWidth="1"/>
    <col min="2" max="2" width="8" style="5" customWidth="1"/>
    <col min="3" max="3" width="6.75833333333333" style="5" customWidth="1"/>
    <col min="4" max="4" width="28.6333333333333" style="6" customWidth="1"/>
    <col min="5" max="5" width="5" style="5" customWidth="1"/>
    <col min="6" max="6" width="12" style="7" customWidth="1"/>
    <col min="7" max="7" width="14.3833333333333" style="8" customWidth="1"/>
    <col min="8" max="8" width="13.8583333333333" style="8" customWidth="1"/>
    <col min="9" max="9" width="14.5083333333333" style="8" customWidth="1"/>
    <col min="10" max="10" width="15.8833333333333" style="9" customWidth="1"/>
    <col min="11" max="11" width="10.5" style="10" customWidth="1"/>
    <col min="12" max="12" width="6" style="5" customWidth="1"/>
    <col min="13" max="13" width="5.88333333333333" style="5" customWidth="1"/>
    <col min="14" max="14" width="7.63333333333333" style="5" customWidth="1"/>
    <col min="15" max="16384" width="9" style="5"/>
  </cols>
  <sheetData>
    <row r="1" ht="14.1" customHeight="1" spans="1:1">
      <c r="A1" s="5" t="s">
        <v>0</v>
      </c>
    </row>
    <row r="2" s="1" customFormat="1" customHeight="1" spans="1:14">
      <c r="A2" s="11" t="s">
        <v>1</v>
      </c>
      <c r="B2" s="11"/>
      <c r="C2" s="11"/>
      <c r="D2" s="12"/>
      <c r="E2" s="11"/>
      <c r="F2" s="11"/>
      <c r="G2" s="24"/>
      <c r="H2" s="24"/>
      <c r="I2" s="24"/>
      <c r="J2" s="36"/>
      <c r="K2" s="36"/>
      <c r="L2" s="11"/>
      <c r="M2" s="11"/>
      <c r="N2" s="11"/>
    </row>
    <row r="3" s="2" customFormat="1" customHeight="1" spans="1:14">
      <c r="A3" s="13" t="s">
        <v>2</v>
      </c>
      <c r="B3" s="13" t="s">
        <v>3</v>
      </c>
      <c r="C3" s="13" t="s">
        <v>4</v>
      </c>
      <c r="D3" s="14" t="s">
        <v>5</v>
      </c>
      <c r="E3" s="25" t="s">
        <v>6</v>
      </c>
      <c r="F3" s="26" t="s">
        <v>7</v>
      </c>
      <c r="G3" s="27" t="s">
        <v>8</v>
      </c>
      <c r="H3" s="27" t="s">
        <v>9</v>
      </c>
      <c r="I3" s="37" t="s">
        <v>10</v>
      </c>
      <c r="J3" s="38" t="s">
        <v>11</v>
      </c>
      <c r="K3" s="38" t="s">
        <v>12</v>
      </c>
      <c r="L3" s="13" t="s">
        <v>13</v>
      </c>
      <c r="M3" s="13" t="s">
        <v>14</v>
      </c>
      <c r="N3" s="13" t="s">
        <v>15</v>
      </c>
    </row>
    <row r="4" s="2" customFormat="1" customHeight="1" spans="1:14">
      <c r="A4" s="13"/>
      <c r="B4" s="13"/>
      <c r="C4" s="13"/>
      <c r="D4" s="14"/>
      <c r="E4" s="28"/>
      <c r="F4" s="26"/>
      <c r="G4" s="27"/>
      <c r="H4" s="27"/>
      <c r="I4" s="37"/>
      <c r="J4" s="38"/>
      <c r="K4" s="38"/>
      <c r="L4" s="13"/>
      <c r="M4" s="13"/>
      <c r="N4" s="13"/>
    </row>
    <row r="5" s="2" customFormat="1" customHeight="1" spans="1:14">
      <c r="A5" s="15">
        <v>1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29">
        <f t="shared" ref="G5:G8" si="0">1000*M5</f>
        <v>5000</v>
      </c>
      <c r="H5" s="29">
        <f t="shared" ref="H5:H30" si="1">G5/0.8-G5</f>
        <v>1250</v>
      </c>
      <c r="I5" s="29">
        <f t="shared" ref="I5:I30" si="2">H5+G5</f>
        <v>6250</v>
      </c>
      <c r="J5" s="39">
        <v>44013</v>
      </c>
      <c r="K5" s="39">
        <v>45017</v>
      </c>
      <c r="L5" s="15">
        <v>33</v>
      </c>
      <c r="M5" s="15">
        <v>5</v>
      </c>
      <c r="N5" s="15">
        <f t="shared" ref="N5:N13" si="3">L5+M5</f>
        <v>38</v>
      </c>
    </row>
    <row r="6" s="2" customFormat="1" customHeight="1" spans="1:14">
      <c r="A6" s="15">
        <v>2</v>
      </c>
      <c r="B6" s="15" t="s">
        <v>21</v>
      </c>
      <c r="C6" s="15" t="s">
        <v>22</v>
      </c>
      <c r="D6" s="15" t="s">
        <v>18</v>
      </c>
      <c r="E6" s="15" t="s">
        <v>19</v>
      </c>
      <c r="F6" s="15" t="s">
        <v>20</v>
      </c>
      <c r="G6" s="29">
        <f t="shared" si="0"/>
        <v>6000</v>
      </c>
      <c r="H6" s="29">
        <f t="shared" si="1"/>
        <v>1500</v>
      </c>
      <c r="I6" s="29">
        <f t="shared" si="2"/>
        <v>7500</v>
      </c>
      <c r="J6" s="39">
        <v>44013</v>
      </c>
      <c r="K6" s="39">
        <v>45017</v>
      </c>
      <c r="L6" s="15">
        <v>33</v>
      </c>
      <c r="M6" s="15">
        <v>6</v>
      </c>
      <c r="N6" s="15">
        <f t="shared" si="3"/>
        <v>39</v>
      </c>
    </row>
    <row r="7" s="2" customFormat="1" customHeight="1" spans="1:14">
      <c r="A7" s="15">
        <v>3</v>
      </c>
      <c r="B7" s="15" t="s">
        <v>23</v>
      </c>
      <c r="C7" s="15" t="s">
        <v>22</v>
      </c>
      <c r="D7" s="15" t="s">
        <v>18</v>
      </c>
      <c r="E7" s="15" t="s">
        <v>19</v>
      </c>
      <c r="F7" s="15" t="s">
        <v>20</v>
      </c>
      <c r="G7" s="29">
        <f t="shared" si="0"/>
        <v>6000</v>
      </c>
      <c r="H7" s="29">
        <f t="shared" si="1"/>
        <v>1500</v>
      </c>
      <c r="I7" s="29">
        <f t="shared" si="2"/>
        <v>7500</v>
      </c>
      <c r="J7" s="39">
        <v>44013</v>
      </c>
      <c r="K7" s="39">
        <v>45017</v>
      </c>
      <c r="L7" s="15">
        <v>33</v>
      </c>
      <c r="M7" s="15">
        <v>6</v>
      </c>
      <c r="N7" s="15">
        <f t="shared" si="3"/>
        <v>39</v>
      </c>
    </row>
    <row r="8" s="2" customFormat="1" customHeight="1" spans="1:14">
      <c r="A8" s="15">
        <v>4</v>
      </c>
      <c r="B8" s="15" t="s">
        <v>24</v>
      </c>
      <c r="C8" s="15" t="s">
        <v>22</v>
      </c>
      <c r="D8" s="15" t="s">
        <v>18</v>
      </c>
      <c r="E8" s="15" t="s">
        <v>19</v>
      </c>
      <c r="F8" s="15" t="s">
        <v>20</v>
      </c>
      <c r="G8" s="29">
        <f t="shared" si="0"/>
        <v>6000</v>
      </c>
      <c r="H8" s="29">
        <f t="shared" si="1"/>
        <v>1500</v>
      </c>
      <c r="I8" s="29">
        <f t="shared" si="2"/>
        <v>7500</v>
      </c>
      <c r="J8" s="39">
        <v>44013</v>
      </c>
      <c r="K8" s="39">
        <v>45017</v>
      </c>
      <c r="L8" s="15">
        <v>33</v>
      </c>
      <c r="M8" s="15">
        <v>6</v>
      </c>
      <c r="N8" s="15">
        <f t="shared" si="3"/>
        <v>39</v>
      </c>
    </row>
    <row r="9" s="2" customFormat="1" customHeight="1" spans="1:14">
      <c r="A9" s="15">
        <v>5</v>
      </c>
      <c r="B9" s="16" t="s">
        <v>25</v>
      </c>
      <c r="C9" s="16" t="s">
        <v>17</v>
      </c>
      <c r="D9" s="16" t="s">
        <v>18</v>
      </c>
      <c r="E9" s="16" t="s">
        <v>26</v>
      </c>
      <c r="F9" s="16" t="s">
        <v>27</v>
      </c>
      <c r="G9" s="30">
        <f t="shared" ref="G9:G15" si="4">500*M9</f>
        <v>1500</v>
      </c>
      <c r="H9" s="29">
        <f t="shared" si="1"/>
        <v>375</v>
      </c>
      <c r="I9" s="29">
        <f t="shared" si="2"/>
        <v>1875</v>
      </c>
      <c r="J9" s="40">
        <v>44013</v>
      </c>
      <c r="K9" s="40">
        <v>45017</v>
      </c>
      <c r="L9" s="16">
        <v>33</v>
      </c>
      <c r="M9" s="16">
        <v>3</v>
      </c>
      <c r="N9" s="16">
        <f t="shared" si="3"/>
        <v>36</v>
      </c>
    </row>
    <row r="10" s="2" customFormat="1" customHeight="1" spans="1:14">
      <c r="A10" s="15">
        <v>6</v>
      </c>
      <c r="B10" s="16" t="s">
        <v>28</v>
      </c>
      <c r="C10" s="16" t="s">
        <v>17</v>
      </c>
      <c r="D10" s="16" t="s">
        <v>18</v>
      </c>
      <c r="E10" s="16" t="s">
        <v>26</v>
      </c>
      <c r="F10" s="16" t="s">
        <v>27</v>
      </c>
      <c r="G10" s="30">
        <f t="shared" si="4"/>
        <v>1500</v>
      </c>
      <c r="H10" s="29">
        <f t="shared" si="1"/>
        <v>375</v>
      </c>
      <c r="I10" s="29">
        <f t="shared" si="2"/>
        <v>1875</v>
      </c>
      <c r="J10" s="40">
        <v>44013</v>
      </c>
      <c r="K10" s="40">
        <v>45017</v>
      </c>
      <c r="L10" s="16">
        <v>33</v>
      </c>
      <c r="M10" s="16">
        <v>3</v>
      </c>
      <c r="N10" s="16">
        <f t="shared" si="3"/>
        <v>36</v>
      </c>
    </row>
    <row r="11" s="2" customFormat="1" customHeight="1" spans="1:14">
      <c r="A11" s="15">
        <v>7</v>
      </c>
      <c r="B11" s="15" t="s">
        <v>29</v>
      </c>
      <c r="C11" s="15" t="s">
        <v>22</v>
      </c>
      <c r="D11" s="15" t="s">
        <v>18</v>
      </c>
      <c r="E11" s="15" t="s">
        <v>19</v>
      </c>
      <c r="F11" s="15" t="s">
        <v>20</v>
      </c>
      <c r="G11" s="29">
        <f t="shared" ref="G11:G13" si="5">1000*M11</f>
        <v>6000</v>
      </c>
      <c r="H11" s="29">
        <f t="shared" si="1"/>
        <v>1500</v>
      </c>
      <c r="I11" s="29">
        <f t="shared" si="2"/>
        <v>7500</v>
      </c>
      <c r="J11" s="39">
        <v>44378</v>
      </c>
      <c r="K11" s="39">
        <v>45017</v>
      </c>
      <c r="L11" s="15">
        <v>21</v>
      </c>
      <c r="M11" s="15">
        <v>6</v>
      </c>
      <c r="N11" s="15">
        <f t="shared" si="3"/>
        <v>27</v>
      </c>
    </row>
    <row r="12" s="2" customFormat="1" customHeight="1" spans="1:14">
      <c r="A12" s="15">
        <v>8</v>
      </c>
      <c r="B12" s="16" t="s">
        <v>30</v>
      </c>
      <c r="C12" s="16" t="s">
        <v>22</v>
      </c>
      <c r="D12" s="17" t="s">
        <v>31</v>
      </c>
      <c r="E12" s="16" t="s">
        <v>19</v>
      </c>
      <c r="F12" s="16" t="s">
        <v>20</v>
      </c>
      <c r="G12" s="29">
        <f t="shared" si="5"/>
        <v>6000</v>
      </c>
      <c r="H12" s="29">
        <f t="shared" si="1"/>
        <v>1500</v>
      </c>
      <c r="I12" s="29">
        <f t="shared" si="2"/>
        <v>7500</v>
      </c>
      <c r="J12" s="40">
        <v>43739</v>
      </c>
      <c r="K12" s="40">
        <v>45017</v>
      </c>
      <c r="L12" s="16">
        <v>42</v>
      </c>
      <c r="M12" s="16">
        <v>6</v>
      </c>
      <c r="N12" s="47">
        <f t="shared" si="3"/>
        <v>48</v>
      </c>
    </row>
    <row r="13" s="2" customFormat="1" customHeight="1" spans="1:14">
      <c r="A13" s="15">
        <v>9</v>
      </c>
      <c r="B13" s="16" t="s">
        <v>32</v>
      </c>
      <c r="C13" s="16" t="s">
        <v>22</v>
      </c>
      <c r="D13" s="17" t="s">
        <v>31</v>
      </c>
      <c r="E13" s="16" t="s">
        <v>19</v>
      </c>
      <c r="F13" s="16" t="s">
        <v>20</v>
      </c>
      <c r="G13" s="29">
        <f t="shared" si="5"/>
        <v>6000</v>
      </c>
      <c r="H13" s="29">
        <f t="shared" si="1"/>
        <v>1500</v>
      </c>
      <c r="I13" s="29">
        <f t="shared" si="2"/>
        <v>7500</v>
      </c>
      <c r="J13" s="40">
        <v>43952</v>
      </c>
      <c r="K13" s="40">
        <v>45017</v>
      </c>
      <c r="L13" s="16">
        <v>35</v>
      </c>
      <c r="M13" s="16">
        <v>6</v>
      </c>
      <c r="N13" s="47">
        <f t="shared" si="3"/>
        <v>41</v>
      </c>
    </row>
    <row r="14" s="2" customFormat="1" customHeight="1" spans="1:14">
      <c r="A14" s="15">
        <v>10</v>
      </c>
      <c r="B14" s="16" t="s">
        <v>33</v>
      </c>
      <c r="C14" s="16" t="s">
        <v>17</v>
      </c>
      <c r="D14" s="17" t="s">
        <v>34</v>
      </c>
      <c r="E14" s="16" t="s">
        <v>26</v>
      </c>
      <c r="F14" s="16" t="s">
        <v>35</v>
      </c>
      <c r="G14" s="30">
        <f t="shared" si="4"/>
        <v>1500</v>
      </c>
      <c r="H14" s="29">
        <f t="shared" si="1"/>
        <v>375</v>
      </c>
      <c r="I14" s="29">
        <f t="shared" si="2"/>
        <v>1875</v>
      </c>
      <c r="J14" s="40">
        <v>44835</v>
      </c>
      <c r="K14" s="40">
        <v>45108</v>
      </c>
      <c r="L14" s="16">
        <v>9</v>
      </c>
      <c r="M14" s="16">
        <v>3</v>
      </c>
      <c r="N14" s="47">
        <v>12</v>
      </c>
    </row>
    <row r="15" s="2" customFormat="1" customHeight="1" spans="1:14">
      <c r="A15" s="15">
        <v>11</v>
      </c>
      <c r="B15" s="16" t="s">
        <v>36</v>
      </c>
      <c r="C15" s="16" t="s">
        <v>22</v>
      </c>
      <c r="D15" s="17" t="s">
        <v>34</v>
      </c>
      <c r="E15" s="16" t="s">
        <v>26</v>
      </c>
      <c r="F15" s="16" t="s">
        <v>35</v>
      </c>
      <c r="G15" s="30">
        <f t="shared" si="4"/>
        <v>500</v>
      </c>
      <c r="H15" s="29">
        <f t="shared" si="1"/>
        <v>125</v>
      </c>
      <c r="I15" s="29">
        <f t="shared" si="2"/>
        <v>625</v>
      </c>
      <c r="J15" s="40">
        <v>44774</v>
      </c>
      <c r="K15" s="40">
        <v>45108</v>
      </c>
      <c r="L15" s="16">
        <v>11</v>
      </c>
      <c r="M15" s="16">
        <v>1</v>
      </c>
      <c r="N15" s="47">
        <v>12</v>
      </c>
    </row>
    <row r="16" s="2" customFormat="1" customHeight="1" spans="1:14">
      <c r="A16" s="15">
        <v>12</v>
      </c>
      <c r="B16" s="15" t="s">
        <v>37</v>
      </c>
      <c r="C16" s="15" t="s">
        <v>17</v>
      </c>
      <c r="D16" s="15" t="s">
        <v>38</v>
      </c>
      <c r="E16" s="15" t="s">
        <v>26</v>
      </c>
      <c r="F16" s="15" t="s">
        <v>27</v>
      </c>
      <c r="G16" s="29">
        <v>6000</v>
      </c>
      <c r="H16" s="29">
        <f t="shared" si="1"/>
        <v>1500</v>
      </c>
      <c r="I16" s="29">
        <f t="shared" si="2"/>
        <v>7500</v>
      </c>
      <c r="J16" s="39">
        <v>44014</v>
      </c>
      <c r="K16" s="39">
        <v>44743</v>
      </c>
      <c r="L16" s="15">
        <v>24</v>
      </c>
      <c r="M16" s="15">
        <v>12</v>
      </c>
      <c r="N16" s="15">
        <v>36</v>
      </c>
    </row>
    <row r="17" s="2" customFormat="1" customHeight="1" spans="1:14">
      <c r="A17" s="15">
        <v>13</v>
      </c>
      <c r="B17" s="15" t="s">
        <v>39</v>
      </c>
      <c r="C17" s="15" t="s">
        <v>22</v>
      </c>
      <c r="D17" s="15" t="s">
        <v>38</v>
      </c>
      <c r="E17" s="15" t="s">
        <v>26</v>
      </c>
      <c r="F17" s="15" t="s">
        <v>27</v>
      </c>
      <c r="G17" s="29">
        <v>6000</v>
      </c>
      <c r="H17" s="29">
        <f t="shared" si="1"/>
        <v>1500</v>
      </c>
      <c r="I17" s="29">
        <f t="shared" si="2"/>
        <v>7500</v>
      </c>
      <c r="J17" s="39">
        <v>44014</v>
      </c>
      <c r="K17" s="39">
        <v>44743</v>
      </c>
      <c r="L17" s="15">
        <v>24</v>
      </c>
      <c r="M17" s="15">
        <v>12</v>
      </c>
      <c r="N17" s="15">
        <v>36</v>
      </c>
    </row>
    <row r="18" s="2" customFormat="1" customHeight="1" spans="1:14">
      <c r="A18" s="15">
        <v>14</v>
      </c>
      <c r="B18" s="15" t="s">
        <v>40</v>
      </c>
      <c r="C18" s="15" t="s">
        <v>17</v>
      </c>
      <c r="D18" s="15" t="s">
        <v>41</v>
      </c>
      <c r="E18" s="15" t="s">
        <v>19</v>
      </c>
      <c r="F18" s="15" t="s">
        <v>20</v>
      </c>
      <c r="G18" s="29">
        <f t="shared" ref="G18:G23" si="6">1000*M18</f>
        <v>6000</v>
      </c>
      <c r="H18" s="29">
        <f t="shared" si="1"/>
        <v>1500</v>
      </c>
      <c r="I18" s="29">
        <f t="shared" si="2"/>
        <v>7500</v>
      </c>
      <c r="J18" s="39">
        <v>44044</v>
      </c>
      <c r="K18" s="39">
        <v>45017</v>
      </c>
      <c r="L18" s="15">
        <v>32</v>
      </c>
      <c r="M18" s="15">
        <v>6</v>
      </c>
      <c r="N18" s="15">
        <v>38</v>
      </c>
    </row>
    <row r="19" s="2" customFormat="1" customHeight="1" spans="1:14">
      <c r="A19" s="15">
        <v>15</v>
      </c>
      <c r="B19" s="15" t="s">
        <v>42</v>
      </c>
      <c r="C19" s="15" t="s">
        <v>17</v>
      </c>
      <c r="D19" s="15" t="s">
        <v>41</v>
      </c>
      <c r="E19" s="15" t="s">
        <v>26</v>
      </c>
      <c r="F19" s="15" t="s">
        <v>35</v>
      </c>
      <c r="G19" s="30">
        <f>500*M19</f>
        <v>2000</v>
      </c>
      <c r="H19" s="29">
        <f t="shared" si="1"/>
        <v>500</v>
      </c>
      <c r="I19" s="29">
        <f t="shared" si="2"/>
        <v>2500</v>
      </c>
      <c r="J19" s="39">
        <v>44774</v>
      </c>
      <c r="K19" s="39">
        <v>45017</v>
      </c>
      <c r="L19" s="15">
        <v>8</v>
      </c>
      <c r="M19" s="15">
        <v>4</v>
      </c>
      <c r="N19" s="15">
        <v>12</v>
      </c>
    </row>
    <row r="20" s="2" customFormat="1" customHeight="1" spans="1:14">
      <c r="A20" s="15">
        <v>16</v>
      </c>
      <c r="B20" s="15" t="s">
        <v>43</v>
      </c>
      <c r="C20" s="15" t="s">
        <v>22</v>
      </c>
      <c r="D20" s="15" t="s">
        <v>44</v>
      </c>
      <c r="E20" s="15" t="s">
        <v>19</v>
      </c>
      <c r="F20" s="16" t="s">
        <v>20</v>
      </c>
      <c r="G20" s="29">
        <f t="shared" si="6"/>
        <v>6000</v>
      </c>
      <c r="H20" s="29">
        <f t="shared" si="1"/>
        <v>1500</v>
      </c>
      <c r="I20" s="29">
        <f t="shared" si="2"/>
        <v>7500</v>
      </c>
      <c r="J20" s="39">
        <v>43647</v>
      </c>
      <c r="K20" s="39">
        <v>45017</v>
      </c>
      <c r="L20" s="15">
        <v>45</v>
      </c>
      <c r="M20" s="15">
        <v>6</v>
      </c>
      <c r="N20" s="15">
        <v>51</v>
      </c>
    </row>
    <row r="21" s="2" customFormat="1" customHeight="1" spans="1:14">
      <c r="A21" s="15">
        <v>17</v>
      </c>
      <c r="B21" s="15" t="s">
        <v>45</v>
      </c>
      <c r="C21" s="15" t="s">
        <v>22</v>
      </c>
      <c r="D21" s="15" t="s">
        <v>44</v>
      </c>
      <c r="E21" s="15" t="s">
        <v>19</v>
      </c>
      <c r="F21" s="16" t="s">
        <v>20</v>
      </c>
      <c r="G21" s="29">
        <f t="shared" si="6"/>
        <v>6000</v>
      </c>
      <c r="H21" s="29">
        <f t="shared" si="1"/>
        <v>1500</v>
      </c>
      <c r="I21" s="29">
        <f t="shared" si="2"/>
        <v>7500</v>
      </c>
      <c r="J21" s="39">
        <v>43709</v>
      </c>
      <c r="K21" s="39">
        <v>45017</v>
      </c>
      <c r="L21" s="15">
        <v>43</v>
      </c>
      <c r="M21" s="15">
        <v>6</v>
      </c>
      <c r="N21" s="15">
        <v>49</v>
      </c>
    </row>
    <row r="22" s="2" customFormat="1" customHeight="1" spans="1:14">
      <c r="A22" s="15">
        <v>18</v>
      </c>
      <c r="B22" s="15" t="s">
        <v>46</v>
      </c>
      <c r="C22" s="15" t="s">
        <v>22</v>
      </c>
      <c r="D22" s="15" t="s">
        <v>44</v>
      </c>
      <c r="E22" s="15" t="s">
        <v>19</v>
      </c>
      <c r="F22" s="16" t="s">
        <v>20</v>
      </c>
      <c r="G22" s="29">
        <f t="shared" si="6"/>
        <v>6000</v>
      </c>
      <c r="H22" s="29">
        <f t="shared" si="1"/>
        <v>1500</v>
      </c>
      <c r="I22" s="29">
        <f t="shared" si="2"/>
        <v>7500</v>
      </c>
      <c r="J22" s="39">
        <v>44013</v>
      </c>
      <c r="K22" s="39">
        <v>45017</v>
      </c>
      <c r="L22" s="15">
        <v>33</v>
      </c>
      <c r="M22" s="15">
        <v>6</v>
      </c>
      <c r="N22" s="15">
        <v>39</v>
      </c>
    </row>
    <row r="23" s="2" customFormat="1" customHeight="1" spans="1:14">
      <c r="A23" s="15">
        <v>19</v>
      </c>
      <c r="B23" s="15" t="s">
        <v>47</v>
      </c>
      <c r="C23" s="15" t="s">
        <v>17</v>
      </c>
      <c r="D23" s="15" t="s">
        <v>44</v>
      </c>
      <c r="E23" s="15" t="s">
        <v>19</v>
      </c>
      <c r="F23" s="16" t="s">
        <v>20</v>
      </c>
      <c r="G23" s="29">
        <f t="shared" si="6"/>
        <v>6000</v>
      </c>
      <c r="H23" s="29">
        <f t="shared" si="1"/>
        <v>1500</v>
      </c>
      <c r="I23" s="29">
        <f t="shared" si="2"/>
        <v>7500</v>
      </c>
      <c r="J23" s="39">
        <v>44013</v>
      </c>
      <c r="K23" s="39">
        <v>45017</v>
      </c>
      <c r="L23" s="15">
        <v>33</v>
      </c>
      <c r="M23" s="15">
        <v>6</v>
      </c>
      <c r="N23" s="15">
        <v>39</v>
      </c>
    </row>
    <row r="24" s="2" customFormat="1" customHeight="1" spans="1:14">
      <c r="A24" s="15">
        <v>20</v>
      </c>
      <c r="B24" s="15" t="s">
        <v>48</v>
      </c>
      <c r="C24" s="15" t="s">
        <v>17</v>
      </c>
      <c r="D24" s="15" t="s">
        <v>44</v>
      </c>
      <c r="E24" s="15" t="s">
        <v>26</v>
      </c>
      <c r="F24" s="16" t="s">
        <v>35</v>
      </c>
      <c r="G24" s="30">
        <f>500*M24</f>
        <v>1500</v>
      </c>
      <c r="H24" s="29">
        <f t="shared" si="1"/>
        <v>375</v>
      </c>
      <c r="I24" s="29">
        <f t="shared" si="2"/>
        <v>1875</v>
      </c>
      <c r="J24" s="41" t="s">
        <v>49</v>
      </c>
      <c r="K24" s="39">
        <v>45017</v>
      </c>
      <c r="L24" s="15">
        <v>9</v>
      </c>
      <c r="M24" s="15">
        <v>3</v>
      </c>
      <c r="N24" s="15">
        <v>12</v>
      </c>
    </row>
    <row r="25" s="2" customFormat="1" customHeight="1" spans="1:14">
      <c r="A25" s="15">
        <v>21</v>
      </c>
      <c r="B25" s="16" t="s">
        <v>50</v>
      </c>
      <c r="C25" s="16" t="s">
        <v>22</v>
      </c>
      <c r="D25" s="16" t="s">
        <v>51</v>
      </c>
      <c r="E25" s="16" t="s">
        <v>19</v>
      </c>
      <c r="F25" s="16" t="s">
        <v>20</v>
      </c>
      <c r="G25" s="29">
        <f t="shared" ref="G25:G28" si="7">1000*M25</f>
        <v>3000</v>
      </c>
      <c r="H25" s="29">
        <f t="shared" si="1"/>
        <v>750</v>
      </c>
      <c r="I25" s="29">
        <f t="shared" si="2"/>
        <v>3750</v>
      </c>
      <c r="J25" s="40">
        <v>44075</v>
      </c>
      <c r="K25" s="40">
        <v>45108</v>
      </c>
      <c r="L25" s="16">
        <v>34</v>
      </c>
      <c r="M25" s="16">
        <v>3</v>
      </c>
      <c r="N25" s="16">
        <f t="shared" ref="N25:N28" si="8">L25+M25</f>
        <v>37</v>
      </c>
    </row>
    <row r="26" s="2" customFormat="1" customHeight="1" spans="1:14">
      <c r="A26" s="15">
        <v>22</v>
      </c>
      <c r="B26" s="16" t="s">
        <v>52</v>
      </c>
      <c r="C26" s="15" t="s">
        <v>17</v>
      </c>
      <c r="D26" s="16" t="s">
        <v>51</v>
      </c>
      <c r="E26" s="31" t="s">
        <v>19</v>
      </c>
      <c r="F26" s="16" t="s">
        <v>20</v>
      </c>
      <c r="G26" s="29">
        <f t="shared" si="7"/>
        <v>1000</v>
      </c>
      <c r="H26" s="29">
        <f t="shared" si="1"/>
        <v>250</v>
      </c>
      <c r="I26" s="29">
        <f t="shared" si="2"/>
        <v>1250</v>
      </c>
      <c r="J26" s="42">
        <v>44385</v>
      </c>
      <c r="K26" s="40">
        <v>45117</v>
      </c>
      <c r="L26" s="16">
        <v>24</v>
      </c>
      <c r="M26" s="16">
        <v>1</v>
      </c>
      <c r="N26" s="16">
        <v>25</v>
      </c>
    </row>
    <row r="27" s="2" customFormat="1" customHeight="1" spans="1:14">
      <c r="A27" s="15">
        <v>23</v>
      </c>
      <c r="B27" s="16" t="s">
        <v>53</v>
      </c>
      <c r="C27" s="15" t="s">
        <v>17</v>
      </c>
      <c r="D27" s="16" t="s">
        <v>51</v>
      </c>
      <c r="E27" s="31" t="s">
        <v>19</v>
      </c>
      <c r="F27" s="16" t="s">
        <v>20</v>
      </c>
      <c r="G27" s="29">
        <f t="shared" si="7"/>
        <v>3000</v>
      </c>
      <c r="H27" s="29">
        <f t="shared" si="1"/>
        <v>750</v>
      </c>
      <c r="I27" s="29">
        <f t="shared" si="2"/>
        <v>3750</v>
      </c>
      <c r="J27" s="42">
        <v>44385</v>
      </c>
      <c r="K27" s="40">
        <v>45118</v>
      </c>
      <c r="L27" s="16">
        <v>24</v>
      </c>
      <c r="M27" s="16">
        <v>3</v>
      </c>
      <c r="N27" s="16">
        <f t="shared" si="8"/>
        <v>27</v>
      </c>
    </row>
    <row r="28" s="2" customFormat="1" customHeight="1" spans="1:14">
      <c r="A28" s="15">
        <v>24</v>
      </c>
      <c r="B28" s="16" t="s">
        <v>54</v>
      </c>
      <c r="C28" s="15" t="s">
        <v>17</v>
      </c>
      <c r="D28" s="16" t="s">
        <v>51</v>
      </c>
      <c r="E28" s="31" t="s">
        <v>19</v>
      </c>
      <c r="F28" s="16" t="s">
        <v>20</v>
      </c>
      <c r="G28" s="29">
        <f t="shared" si="7"/>
        <v>3000</v>
      </c>
      <c r="H28" s="29">
        <f t="shared" si="1"/>
        <v>750</v>
      </c>
      <c r="I28" s="29">
        <f t="shared" si="2"/>
        <v>3750</v>
      </c>
      <c r="J28" s="42">
        <v>44385</v>
      </c>
      <c r="K28" s="40">
        <v>45119</v>
      </c>
      <c r="L28" s="16">
        <v>24</v>
      </c>
      <c r="M28" s="16">
        <v>3</v>
      </c>
      <c r="N28" s="16">
        <f t="shared" si="8"/>
        <v>27</v>
      </c>
    </row>
    <row r="29" s="2" customFormat="1" customHeight="1" spans="1:14">
      <c r="A29" s="15">
        <v>25</v>
      </c>
      <c r="B29" s="18" t="s">
        <v>55</v>
      </c>
      <c r="C29" s="18" t="s">
        <v>17</v>
      </c>
      <c r="D29" s="18" t="s">
        <v>56</v>
      </c>
      <c r="E29" s="19" t="s">
        <v>26</v>
      </c>
      <c r="F29" s="18" t="s">
        <v>35</v>
      </c>
      <c r="G29" s="30">
        <f>500*M29</f>
        <v>2500</v>
      </c>
      <c r="H29" s="29">
        <f t="shared" si="1"/>
        <v>625</v>
      </c>
      <c r="I29" s="29">
        <f t="shared" si="2"/>
        <v>3125</v>
      </c>
      <c r="J29" s="43">
        <v>44774</v>
      </c>
      <c r="K29" s="39">
        <v>45017</v>
      </c>
      <c r="L29" s="19">
        <v>7</v>
      </c>
      <c r="M29" s="19">
        <v>5</v>
      </c>
      <c r="N29" s="19">
        <v>12</v>
      </c>
    </row>
    <row r="30" s="2" customFormat="1" customHeight="1" spans="1:14">
      <c r="A30" s="15">
        <v>26</v>
      </c>
      <c r="B30" s="19" t="s">
        <v>57</v>
      </c>
      <c r="C30" s="19" t="s">
        <v>17</v>
      </c>
      <c r="D30" s="18" t="s">
        <v>56</v>
      </c>
      <c r="E30" s="19" t="s">
        <v>26</v>
      </c>
      <c r="F30" s="19" t="s">
        <v>35</v>
      </c>
      <c r="G30" s="30">
        <f>500*M30</f>
        <v>2500</v>
      </c>
      <c r="H30" s="29">
        <f t="shared" si="1"/>
        <v>625</v>
      </c>
      <c r="I30" s="29">
        <f t="shared" si="2"/>
        <v>3125</v>
      </c>
      <c r="J30" s="43">
        <v>44774</v>
      </c>
      <c r="K30" s="39">
        <v>45017</v>
      </c>
      <c r="L30" s="19">
        <v>7</v>
      </c>
      <c r="M30" s="19">
        <v>5</v>
      </c>
      <c r="N30" s="19">
        <v>12</v>
      </c>
    </row>
    <row r="31" s="3" customFormat="1" customHeight="1" spans="1:14">
      <c r="A31" s="20" t="s">
        <v>58</v>
      </c>
      <c r="B31" s="21"/>
      <c r="C31" s="21"/>
      <c r="D31" s="22"/>
      <c r="E31" s="32"/>
      <c r="F31" s="33"/>
      <c r="G31" s="34">
        <f t="shared" ref="G31:I31" si="9">SUM(G5:G30)</f>
        <v>106500</v>
      </c>
      <c r="H31" s="34">
        <f t="shared" si="9"/>
        <v>26625</v>
      </c>
      <c r="I31" s="34">
        <f t="shared" si="9"/>
        <v>133125</v>
      </c>
      <c r="J31" s="44"/>
      <c r="K31" s="45"/>
      <c r="L31" s="46"/>
      <c r="M31" s="46"/>
      <c r="N31" s="46"/>
    </row>
    <row r="32" s="4" customFormat="1" customHeight="1" spans="1:14">
      <c r="A32" s="23" t="s">
        <v>10</v>
      </c>
      <c r="B32" s="23"/>
      <c r="C32" s="23"/>
      <c r="D32" s="23"/>
      <c r="E32" s="23"/>
      <c r="F32" s="23"/>
      <c r="G32" s="35">
        <v>133125</v>
      </c>
      <c r="H32" s="35"/>
      <c r="I32" s="35"/>
      <c r="J32" s="35"/>
      <c r="K32" s="35"/>
      <c r="L32" s="35"/>
      <c r="M32" s="35"/>
      <c r="N32" s="35"/>
    </row>
  </sheetData>
  <mergeCells count="18">
    <mergeCell ref="A2:N2"/>
    <mergeCell ref="A31:D31"/>
    <mergeCell ref="A32:F32"/>
    <mergeCell ref="G32:N3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conditionalFormatting sqref="B31">
    <cfRule type="duplicateValues" dxfId="0" priority="1"/>
  </conditionalFormatting>
  <conditionalFormatting sqref="B32">
    <cfRule type="duplicateValues" dxfId="0" priority="5"/>
    <cfRule type="duplicateValues" dxfId="0" priority="6"/>
  </conditionalFormatting>
  <conditionalFormatting sqref="B5:B30">
    <cfRule type="duplicateValues" dxfId="0" priority="3"/>
    <cfRule type="duplicateValues" dxfId="0" priority="2"/>
  </conditionalFormatting>
  <conditionalFormatting sqref="B1:B4 B32:B1048576">
    <cfRule type="duplicateValues" dxfId="0" priority="4"/>
  </conditionalFormatting>
  <conditionalFormatting sqref="B1:B4 B33:B1048576">
    <cfRule type="duplicateValues" dxfId="0" priority="27"/>
    <cfRule type="duplicateValues" dxfId="0" priority="28"/>
    <cfRule type="duplicateValues" dxfId="0" priority="30"/>
  </conditionalFormatting>
  <conditionalFormatting sqref="B2:B4 B33:B1048576">
    <cfRule type="duplicateValues" dxfId="0" priority="436"/>
  </conditionalFormatting>
  <pageMargins left="0.550694444444444" right="0.472222222222222" top="0.550694444444444" bottom="0.472222222222222" header="0.314583333333333" footer="0.314583333333333"/>
  <pageSetup paperSize="9" scale="61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生活补助汇总表（26）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xqj</cp:lastModifiedBy>
  <dcterms:created xsi:type="dcterms:W3CDTF">2006-09-16T16:00:00Z</dcterms:created>
  <cp:lastPrinted>2022-04-28T17:32:00Z</cp:lastPrinted>
  <dcterms:modified xsi:type="dcterms:W3CDTF">2026-06-23T15:23:37Z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ICV">
    <vt:lpwstr>1D6FA9F72D8576F339043A6AC472F4E9_43</vt:lpwstr>
  </property>
</Properties>
</file>