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200"/>
  </bookViews>
  <sheets>
    <sheet name="公示" sheetId="1" r:id="rId1"/>
  </sheets>
  <definedNames>
    <definedName name="_xlnm.Print_Titles" localSheetId="0">公示!$1:$4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<sst xmlns="http://schemas.openxmlformats.org/spreadsheetml/2006/main" count="76" uniqueCount="41">
  <si>
    <t>附件4</t>
  </si>
  <si>
    <t>柳州市2022年10月高端人才（团队）生活补助申请名单（第一批公示）</t>
  </si>
  <si>
    <t>序号</t>
  </si>
  <si>
    <t>团队负责人情况</t>
  </si>
  <si>
    <t>申请人情况</t>
  </si>
  <si>
    <t>团队依托载体单位名称</t>
  </si>
  <si>
    <t>申请补贴金额</t>
  </si>
  <si>
    <t>申请补贴税额</t>
  </si>
  <si>
    <t>合计</t>
  </si>
  <si>
    <t>补贴计发年月</t>
  </si>
  <si>
    <t>已申请月数</t>
  </si>
  <si>
    <t>本次申请月数</t>
  </si>
  <si>
    <t>截至目前总月数</t>
  </si>
  <si>
    <t>姓名</t>
  </si>
  <si>
    <t>性别</t>
  </si>
  <si>
    <t>人才类别</t>
  </si>
  <si>
    <t>杨亚涛
（YataoYang）</t>
  </si>
  <si>
    <t>男</t>
  </si>
  <si>
    <t>B类</t>
  </si>
  <si>
    <t>孙弘明</t>
  </si>
  <si>
    <t>G类</t>
  </si>
  <si>
    <t>柳州宏德激光科技有限公司</t>
  </si>
  <si>
    <t>杨亚涛
(YataoYang）</t>
  </si>
  <si>
    <t>柳州宏德激光科技有限公司 2人</t>
  </si>
  <si>
    <t>胡晓东</t>
  </si>
  <si>
    <t>宗华</t>
  </si>
  <si>
    <t>D类</t>
  </si>
  <si>
    <t>广西飓芯科技有限责任公司</t>
  </si>
  <si>
    <t>2020年12月</t>
  </si>
  <si>
    <t>蒋盛翔</t>
  </si>
  <si>
    <t>付建波</t>
  </si>
  <si>
    <t>广西飓芯科技有限责任公司 3人</t>
  </si>
  <si>
    <t>侯飞</t>
  </si>
  <si>
    <t>C类</t>
  </si>
  <si>
    <t>柳州国轩电池有限公司</t>
  </si>
  <si>
    <t>柳州国轩电池有限公司 1人</t>
  </si>
  <si>
    <t>杨世林</t>
  </si>
  <si>
    <t>王黎明</t>
  </si>
  <si>
    <t>E类</t>
  </si>
  <si>
    <t>广西馨海动保药业有限公司</t>
  </si>
  <si>
    <t>广西馨海动保药业有限公司 1人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</si>
</sst>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</font>
    <font>
      <b/>
      <sz val="22"/>
      <name val="宋体"/>
      <charset val="134"/>
    </font>
    <font>
      <sz val="11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6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0" fillId="0" borderId="0"/>
  </cellStyleXfs>
  <cellXfs count="35">
    <xf numFmtId="0" fontId="0" fillId="0" borderId="0" xfId="0"/>
    <xf numFmtId="0" fontId="0" fillId="0" borderId="0" xfId="0" applyAlignme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/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76" fontId="1" fillId="0" borderId="1" xfId="49" applyNumberFormat="1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57" fontId="1" fillId="0" borderId="1" xfId="49" applyNumberFormat="1" applyFont="1" applyBorder="1" applyAlignment="1">
      <alignment horizontal="center" vertical="center"/>
    </xf>
    <xf numFmtId="0" fontId="1" fillId="0" borderId="1" xfId="49" applyFont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/>
    </xf>
    <xf numFmtId="176" fontId="0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6" fontId="0" fillId="0" borderId="1" xfId="0" applyNumberFormat="1" applyFont="1" applyBorder="1" applyAlignment="1">
      <alignment horizontal="center" vertical="center"/>
    </xf>
    <xf numFmtId="57" fontId="0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76" fontId="2" fillId="2" borderId="2" xfId="0" applyNumberFormat="1" applyFont="1" applyFill="1" applyBorder="1" applyAlignment="1">
      <alignment horizontal="center" vertical="center"/>
    </xf>
    <xf numFmtId="176" fontId="2" fillId="2" borderId="3" xfId="0" applyNumberFormat="1" applyFont="1" applyFill="1" applyBorder="1" applyAlignment="1">
      <alignment horizontal="center" vertical="center"/>
    </xf>
    <xf numFmtId="176" fontId="2" fillId="2" borderId="4" xfId="0" applyNumberFormat="1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Medium9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9"/>
  <sheetViews>
    <sheetView tabSelected="1" zoomScale="80" zoomScaleNormal="80" workbookViewId="0">
      <selection activeCell="O10" sqref="O10"/>
    </sheetView>
  </sheetViews>
  <sheetFormatPr defaultColWidth="9" defaultRowHeight="13.5"/>
  <cols>
    <col min="1" max="1" width="5" customWidth="1"/>
    <col min="2" max="2" width="15.9333333333333" customWidth="1"/>
    <col min="3" max="3" width="5.63333333333333" customWidth="1"/>
    <col min="4" max="4" width="9.53333333333333" customWidth="1"/>
    <col min="5" max="5" width="17.025" customWidth="1"/>
    <col min="6" max="6" width="5" customWidth="1"/>
    <col min="7" max="7" width="5.13333333333333" customWidth="1"/>
    <col min="8" max="8" width="27.65" customWidth="1"/>
    <col min="9" max="9" width="16.7083333333333" customWidth="1"/>
    <col min="10" max="10" width="16.875" customWidth="1"/>
    <col min="11" max="11" width="15.4666666666667" customWidth="1"/>
    <col min="12" max="12" width="14.5333333333333" customWidth="1"/>
    <col min="13" max="13" width="6.875" customWidth="1"/>
    <col min="14" max="14" width="8.74166666666667" customWidth="1"/>
    <col min="15" max="15" width="15.3083333333333" customWidth="1"/>
  </cols>
  <sheetData>
    <row r="1" s="1" customFormat="1" ht="40" customHeight="1" spans="1:15">
      <c r="A1" s="8" t="s">
        <v>0</v>
      </c>
      <c r="B1" s="8"/>
      <c r="C1"/>
      <c r="D1"/>
      <c r="E1"/>
      <c r="F1"/>
      <c r="G1"/>
      <c r="H1"/>
      <c r="I1"/>
      <c r="J1"/>
      <c r="K1"/>
      <c r="L1"/>
      <c r="M1"/>
      <c r="N1"/>
      <c r="O1"/>
    </row>
    <row r="2" s="1" customFormat="1" ht="40" customHeight="1" spans="1:15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</row>
    <row r="3" s="2" customFormat="1" ht="30" customHeight="1" spans="1:15">
      <c r="A3" s="10" t="s">
        <v>2</v>
      </c>
      <c r="B3" s="11" t="s">
        <v>3</v>
      </c>
      <c r="C3" s="11"/>
      <c r="D3" s="11"/>
      <c r="E3" s="11" t="s">
        <v>4</v>
      </c>
      <c r="F3" s="11"/>
      <c r="G3" s="11"/>
      <c r="H3" s="10" t="s">
        <v>5</v>
      </c>
      <c r="I3" s="10" t="s">
        <v>6</v>
      </c>
      <c r="J3" s="10" t="s">
        <v>7</v>
      </c>
      <c r="K3" s="11" t="s">
        <v>8</v>
      </c>
      <c r="L3" s="10" t="s">
        <v>9</v>
      </c>
      <c r="M3" s="10" t="s">
        <v>10</v>
      </c>
      <c r="N3" s="19" t="s">
        <v>11</v>
      </c>
      <c r="O3" s="19" t="s">
        <v>12</v>
      </c>
    </row>
    <row r="4" s="2" customFormat="1" ht="30" customHeight="1" spans="1:15">
      <c r="A4" s="10"/>
      <c r="B4" s="10" t="s">
        <v>13</v>
      </c>
      <c r="C4" s="10" t="s">
        <v>14</v>
      </c>
      <c r="D4" s="10" t="s">
        <v>15</v>
      </c>
      <c r="E4" s="10" t="s">
        <v>13</v>
      </c>
      <c r="F4" s="10" t="s">
        <v>14</v>
      </c>
      <c r="G4" s="10" t="s">
        <v>15</v>
      </c>
      <c r="H4" s="10"/>
      <c r="I4" s="10"/>
      <c r="J4" s="10"/>
      <c r="K4" s="11"/>
      <c r="L4" s="10"/>
      <c r="M4" s="10"/>
      <c r="N4" s="19"/>
      <c r="O4" s="19"/>
    </row>
    <row r="5" s="3" customFormat="1" ht="30" customHeight="1" spans="1:15">
      <c r="A5" s="12">
        <v>1</v>
      </c>
      <c r="B5" s="13" t="s">
        <v>16</v>
      </c>
      <c r="C5" s="12" t="s">
        <v>17</v>
      </c>
      <c r="D5" s="12" t="s">
        <v>18</v>
      </c>
      <c r="E5" s="12" t="s">
        <v>19</v>
      </c>
      <c r="F5" s="12" t="s">
        <v>17</v>
      </c>
      <c r="G5" s="12" t="s">
        <v>20</v>
      </c>
      <c r="H5" s="13" t="s">
        <v>21</v>
      </c>
      <c r="I5" s="20">
        <v>30000</v>
      </c>
      <c r="J5" s="20">
        <f>I5/0.8-I5</f>
        <v>7500</v>
      </c>
      <c r="K5" s="21">
        <f>J5+I5</f>
        <v>37500</v>
      </c>
      <c r="L5" s="22">
        <v>43922</v>
      </c>
      <c r="M5" s="23">
        <v>27</v>
      </c>
      <c r="N5" s="23">
        <v>3</v>
      </c>
      <c r="O5" s="23">
        <v>30</v>
      </c>
    </row>
    <row r="6" s="3" customFormat="1" ht="30" customHeight="1" spans="1:15">
      <c r="A6" s="12">
        <v>2</v>
      </c>
      <c r="B6" s="13" t="s">
        <v>16</v>
      </c>
      <c r="C6" s="12" t="s">
        <v>17</v>
      </c>
      <c r="D6" s="12" t="s">
        <v>18</v>
      </c>
      <c r="E6" s="13" t="s">
        <v>22</v>
      </c>
      <c r="F6" s="12" t="s">
        <v>17</v>
      </c>
      <c r="G6" s="12" t="s">
        <v>18</v>
      </c>
      <c r="H6" s="13" t="s">
        <v>21</v>
      </c>
      <c r="I6" s="20">
        <f>21*20000</f>
        <v>420000</v>
      </c>
      <c r="J6" s="20">
        <f>I6/0.8-I6</f>
        <v>105000</v>
      </c>
      <c r="K6" s="21">
        <f>J6+I6</f>
        <v>525000</v>
      </c>
      <c r="L6" s="22">
        <v>44197</v>
      </c>
      <c r="M6" s="23">
        <v>0</v>
      </c>
      <c r="N6" s="23">
        <v>21</v>
      </c>
      <c r="O6" s="23">
        <v>21</v>
      </c>
    </row>
    <row r="7" s="4" customFormat="1" ht="30" customHeight="1" spans="1:15">
      <c r="A7" s="14" t="s">
        <v>23</v>
      </c>
      <c r="B7" s="14"/>
      <c r="C7" s="14"/>
      <c r="D7" s="14"/>
      <c r="E7" s="14"/>
      <c r="F7" s="14"/>
      <c r="G7" s="14"/>
      <c r="H7" s="14"/>
      <c r="I7" s="24">
        <f>SUM(I5:I6)</f>
        <v>450000</v>
      </c>
      <c r="J7" s="24">
        <f>SUM(J5:J6)</f>
        <v>112500</v>
      </c>
      <c r="K7" s="24">
        <f>SUM(K5:K6)</f>
        <v>562500</v>
      </c>
      <c r="L7" s="25"/>
      <c r="M7" s="25"/>
      <c r="N7" s="25"/>
      <c r="O7" s="25"/>
    </row>
    <row r="8" s="5" customFormat="1" ht="30" customHeight="1" spans="1:15">
      <c r="A8" s="15">
        <v>3</v>
      </c>
      <c r="B8" s="15" t="s">
        <v>24</v>
      </c>
      <c r="C8" s="15" t="s">
        <v>17</v>
      </c>
      <c r="D8" s="15" t="s">
        <v>18</v>
      </c>
      <c r="E8" s="15" t="s">
        <v>25</v>
      </c>
      <c r="F8" s="15" t="s">
        <v>17</v>
      </c>
      <c r="G8" s="15" t="s">
        <v>26</v>
      </c>
      <c r="H8" s="15" t="s">
        <v>27</v>
      </c>
      <c r="I8" s="26">
        <v>30000</v>
      </c>
      <c r="J8" s="26">
        <v>7500</v>
      </c>
      <c r="K8" s="26">
        <v>37500</v>
      </c>
      <c r="L8" s="27" t="s">
        <v>28</v>
      </c>
      <c r="M8" s="15">
        <v>18</v>
      </c>
      <c r="N8" s="28">
        <v>3</v>
      </c>
      <c r="O8" s="28">
        <v>21</v>
      </c>
    </row>
    <row r="9" s="5" customFormat="1" ht="30" customHeight="1" spans="1:15">
      <c r="A9" s="15">
        <v>4</v>
      </c>
      <c r="B9" s="15" t="s">
        <v>24</v>
      </c>
      <c r="C9" s="15" t="s">
        <v>17</v>
      </c>
      <c r="D9" s="15" t="s">
        <v>18</v>
      </c>
      <c r="E9" s="15" t="s">
        <v>29</v>
      </c>
      <c r="F9" s="15" t="s">
        <v>17</v>
      </c>
      <c r="G9" s="15" t="s">
        <v>26</v>
      </c>
      <c r="H9" s="15" t="s">
        <v>27</v>
      </c>
      <c r="I9" s="26">
        <v>30000</v>
      </c>
      <c r="J9" s="26">
        <v>7500</v>
      </c>
      <c r="K9" s="26">
        <v>37500</v>
      </c>
      <c r="L9" s="27" t="s">
        <v>28</v>
      </c>
      <c r="M9" s="15">
        <v>18</v>
      </c>
      <c r="N9" s="28">
        <v>3</v>
      </c>
      <c r="O9" s="28">
        <v>21</v>
      </c>
    </row>
    <row r="10" s="5" customFormat="1" ht="30" customHeight="1" spans="1:15">
      <c r="A10" s="15">
        <v>5</v>
      </c>
      <c r="B10" s="15" t="s">
        <v>24</v>
      </c>
      <c r="C10" s="15" t="s">
        <v>17</v>
      </c>
      <c r="D10" s="15" t="s">
        <v>18</v>
      </c>
      <c r="E10" s="15" t="s">
        <v>30</v>
      </c>
      <c r="F10" s="15" t="s">
        <v>17</v>
      </c>
      <c r="G10" s="15" t="s">
        <v>26</v>
      </c>
      <c r="H10" s="15" t="s">
        <v>27</v>
      </c>
      <c r="I10" s="26">
        <v>30000</v>
      </c>
      <c r="J10" s="26">
        <v>7500</v>
      </c>
      <c r="K10" s="26">
        <v>37500</v>
      </c>
      <c r="L10" s="27" t="s">
        <v>28</v>
      </c>
      <c r="M10" s="15">
        <v>18</v>
      </c>
      <c r="N10" s="28">
        <v>3</v>
      </c>
      <c r="O10" s="28">
        <v>21</v>
      </c>
    </row>
    <row r="11" ht="30" customHeight="1" spans="1:15">
      <c r="A11" s="16" t="s">
        <v>31</v>
      </c>
      <c r="B11" s="16"/>
      <c r="C11" s="16"/>
      <c r="D11" s="16"/>
      <c r="E11" s="16"/>
      <c r="F11" s="16"/>
      <c r="G11" s="16"/>
      <c r="H11" s="16"/>
      <c r="I11" s="24">
        <v>90000</v>
      </c>
      <c r="J11" s="24">
        <v>22500</v>
      </c>
      <c r="K11" s="24">
        <v>112500</v>
      </c>
      <c r="L11" s="24"/>
      <c r="M11" s="24"/>
      <c r="N11" s="24"/>
      <c r="O11" s="24"/>
    </row>
    <row r="12" s="6" customFormat="1" ht="30" customHeight="1" spans="1:15">
      <c r="A12" s="17">
        <v>6</v>
      </c>
      <c r="B12" s="18" t="s">
        <v>32</v>
      </c>
      <c r="C12" s="18" t="s">
        <v>17</v>
      </c>
      <c r="D12" s="17" t="s">
        <v>33</v>
      </c>
      <c r="E12" s="18" t="s">
        <v>32</v>
      </c>
      <c r="F12" s="18" t="s">
        <v>17</v>
      </c>
      <c r="G12" s="17" t="s">
        <v>33</v>
      </c>
      <c r="H12" s="17" t="s">
        <v>34</v>
      </c>
      <c r="I12" s="29">
        <v>30000</v>
      </c>
      <c r="J12" s="29">
        <v>7500</v>
      </c>
      <c r="K12" s="29">
        <f>I12+J12</f>
        <v>37500</v>
      </c>
      <c r="L12" s="30">
        <v>44287</v>
      </c>
      <c r="M12" s="17">
        <v>15</v>
      </c>
      <c r="N12" s="17">
        <v>3</v>
      </c>
      <c r="O12" s="17">
        <v>18</v>
      </c>
    </row>
    <row r="13" s="4" customFormat="1" ht="30" customHeight="1" spans="1:15">
      <c r="A13" s="14" t="s">
        <v>35</v>
      </c>
      <c r="B13" s="14"/>
      <c r="C13" s="14"/>
      <c r="D13" s="14"/>
      <c r="E13" s="14"/>
      <c r="F13" s="14"/>
      <c r="G13" s="14"/>
      <c r="H13" s="14"/>
      <c r="I13" s="24">
        <v>30000</v>
      </c>
      <c r="J13" s="24">
        <v>7500</v>
      </c>
      <c r="K13" s="24">
        <f>I13+J13</f>
        <v>37500</v>
      </c>
      <c r="L13" s="25"/>
      <c r="M13" s="25"/>
      <c r="N13" s="25"/>
      <c r="O13" s="25"/>
    </row>
    <row r="14" s="7" customFormat="1" ht="30" customHeight="1" spans="1:15">
      <c r="A14" s="17">
        <v>7</v>
      </c>
      <c r="B14" s="17" t="s">
        <v>36</v>
      </c>
      <c r="C14" s="17" t="s">
        <v>17</v>
      </c>
      <c r="D14" s="17" t="s">
        <v>18</v>
      </c>
      <c r="E14" s="17" t="s">
        <v>37</v>
      </c>
      <c r="F14" s="17" t="s">
        <v>17</v>
      </c>
      <c r="G14" s="17" t="s">
        <v>38</v>
      </c>
      <c r="H14" s="17" t="s">
        <v>39</v>
      </c>
      <c r="I14" s="29">
        <v>60000</v>
      </c>
      <c r="J14" s="29">
        <v>15000</v>
      </c>
      <c r="K14" s="29">
        <v>75000</v>
      </c>
      <c r="L14" s="30">
        <v>44470</v>
      </c>
      <c r="M14" s="17">
        <v>7</v>
      </c>
      <c r="N14" s="31">
        <v>6</v>
      </c>
      <c r="O14" s="31">
        <v>13</v>
      </c>
    </row>
    <row r="15" ht="30" customHeight="1" spans="1:15">
      <c r="A15" s="14" t="s">
        <v>40</v>
      </c>
      <c r="B15" s="14"/>
      <c r="C15" s="14"/>
      <c r="D15" s="14"/>
      <c r="E15" s="14"/>
      <c r="F15" s="14"/>
      <c r="G15" s="14"/>
      <c r="H15" s="14"/>
      <c r="I15" s="24">
        <v>60000</v>
      </c>
      <c r="J15" s="24">
        <v>15000</v>
      </c>
      <c r="K15" s="24">
        <v>75000</v>
      </c>
      <c r="L15" s="24"/>
      <c r="M15" s="24"/>
      <c r="N15" s="24"/>
      <c r="O15" s="24"/>
    </row>
    <row r="16" ht="30" customHeight="1" spans="1:15">
      <c r="A16" s="14" t="s">
        <v>8</v>
      </c>
      <c r="B16" s="14"/>
      <c r="C16" s="14"/>
      <c r="D16" s="14"/>
      <c r="E16" s="14"/>
      <c r="F16" s="14"/>
      <c r="G16" s="14"/>
      <c r="H16" s="14"/>
      <c r="I16" s="32">
        <f>K7+K11+K13+K15</f>
        <v>787500</v>
      </c>
      <c r="J16" s="33"/>
      <c r="K16" s="33"/>
      <c r="L16" s="33"/>
      <c r="M16" s="33"/>
      <c r="N16" s="33"/>
      <c r="O16" s="34"/>
    </row>
    <row r="19" ht="24" customHeight="1"/>
  </sheetData>
  <mergeCells count="19">
    <mergeCell ref="A1:B1"/>
    <mergeCell ref="A2:O2"/>
    <mergeCell ref="B3:D3"/>
    <mergeCell ref="E3:G3"/>
    <mergeCell ref="A7:H7"/>
    <mergeCell ref="A11:H11"/>
    <mergeCell ref="A13:H13"/>
    <mergeCell ref="A15:H15"/>
    <mergeCell ref="A16:H16"/>
    <mergeCell ref="I16:O16"/>
    <mergeCell ref="A3:A4"/>
    <mergeCell ref="H3:H4"/>
    <mergeCell ref="I3:I4"/>
    <mergeCell ref="J3:J4"/>
    <mergeCell ref="K3:K4"/>
    <mergeCell ref="L3:L4"/>
    <mergeCell ref="M3:M4"/>
    <mergeCell ref="N3:N4"/>
    <mergeCell ref="O3:O4"/>
  </mergeCells>
  <pageMargins left="0.551181102362205" right="0.47244094488189" top="0.551181102362205" bottom="0.47244094488189" header="0.31496062992126" footer="0.31496062992126"/>
  <pageSetup paperSize="9" scale="50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Lenovo</cp:lastModifiedBy>
  <dcterms:created xsi:type="dcterms:W3CDTF">2006-09-16T00:00:00Z</dcterms:created>
  <cp:lastPrinted>2020-02-04T06:02:00Z</cp:lastPrinted>
  <dcterms:modified xsi:type="dcterms:W3CDTF">2024-03-27T07:11:24Z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2052-12.1.0.16412</vt:lpwstr>
  </property>
  <property fmtid="{D5CDD505-2E9C-101B-9397-08002B2CF9AE}" pid="3" name="ICV">
    <vt:lpwstr>0E7732002B3744D89DA748699905EB8E</vt:lpwstr>
  </property>
</Properties>
</file>