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<sst xmlns="http://schemas.openxmlformats.org/spreadsheetml/2006/main" count="54" uniqueCount="38">
  <si>
    <t>附件</t>
  </si>
  <si>
    <t xml:space="preserve">           柳州市2024年1月人才购车补贴申请名单公示</t>
  </si>
  <si>
    <t>序号</t>
  </si>
  <si>
    <t>姓名</t>
  </si>
  <si>
    <t>性别</t>
  </si>
  <si>
    <t>工作单位</t>
  </si>
  <si>
    <t>人才类别</t>
  </si>
  <si>
    <t>购车金额</t>
  </si>
  <si>
    <t>申请金额
（税后）</t>
  </si>
  <si>
    <t>申请代
扣税额</t>
  </si>
  <si>
    <t>合计</t>
  </si>
  <si>
    <t>廖珊</t>
  </si>
  <si>
    <t>女</t>
  </si>
  <si>
    <t>柳州市人民医院</t>
  </si>
  <si>
    <t>F</t>
  </si>
  <si>
    <t>5981.25</t>
  </si>
  <si>
    <t>柳州市卫生健康委员会</t>
  </si>
  <si>
    <t>1人</t>
  </si>
  <si>
    <t>莫斯儒</t>
  </si>
  <si>
    <t>柳州五菱新能源汽车有限公司</t>
  </si>
  <si>
    <t>G</t>
  </si>
  <si>
    <t>6850.00</t>
  </si>
  <si>
    <t>柳州市柳东新区人力资源和社会保障局</t>
  </si>
  <si>
    <t>黄可榆</t>
  </si>
  <si>
    <t>柳州市计量技术测试研究所</t>
  </si>
  <si>
    <t>刘镇玮</t>
  </si>
  <si>
    <t>男</t>
  </si>
  <si>
    <t xml:space="preserve">柳州市市场监督管理局 </t>
  </si>
  <si>
    <t>2人</t>
  </si>
  <si>
    <t>20518.75</t>
  </si>
  <si>
    <t>李旭媛</t>
  </si>
  <si>
    <t>柳州职业技术学院</t>
  </si>
  <si>
    <t>叶岚</t>
  </si>
  <si>
    <t>E</t>
  </si>
  <si>
    <t>梁邢安</t>
  </si>
  <si>
    <t xml:space="preserve">柳州市教育局 </t>
  </si>
  <si>
    <t>3人</t>
  </si>
  <si>
    <t>19081.25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</si>
</sst>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7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176" fontId="9" fillId="3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176" fontId="9" fillId="3" borderId="2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horizontal="center" vertical="center" wrapText="1"/>
    </xf>
    <xf numFmtId="49" fontId="8" fillId="3" borderId="4" xfId="0" applyNumberFormat="1" applyFont="1" applyFill="1" applyBorder="1" applyAlignment="1">
      <alignment horizontal="center" vertical="center" wrapText="1"/>
    </xf>
    <xf numFmtId="49" fontId="8" fillId="3" borderId="5" xfId="0" applyNumberFormat="1" applyFont="1" applyFill="1" applyBorder="1" applyAlignment="1">
      <alignment horizontal="center" vertical="center" wrapText="1"/>
    </xf>
    <xf numFmtId="49" fontId="8" fillId="3" borderId="2" xfId="0" applyNumberFormat="1" applyFont="1" applyFill="1" applyBorder="1" applyAlignment="1">
      <alignment horizontal="center" vertical="center" wrapText="1"/>
    </xf>
    <xf numFmtId="176" fontId="9" fillId="3" borderId="4" xfId="0" applyNumberFormat="1" applyFont="1" applyFill="1" applyBorder="1" applyAlignment="1">
      <alignment horizontal="center" vertical="center" wrapText="1"/>
    </xf>
    <xf numFmtId="176" fontId="9" fillId="3" borderId="5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topLeftCell="A10" workbookViewId="0">
      <selection activeCell="A19" sqref="$A19:$XFD19"/>
    </sheetView>
  </sheetViews>
  <sheetFormatPr defaultColWidth="9" defaultRowHeight="13.5"/>
  <cols>
    <col min="1" max="1" width="4.125" customWidth="1"/>
    <col min="2" max="2" width="5.875" customWidth="1"/>
    <col min="3" max="3" width="5.25" customWidth="1"/>
    <col min="4" max="4" width="23.875" customWidth="1"/>
    <col min="5" max="5" width="7.75" customWidth="1"/>
    <col min="6" max="6" width="11.5"/>
    <col min="7" max="7" width="10.375"/>
    <col min="8" max="8" width="9.625" customWidth="1"/>
    <col min="9" max="9" width="9.25"/>
  </cols>
  <sheetData>
    <row r="1" ht="16" customHeight="1" spans="1:1">
      <c r="A1" t="s">
        <v>0</v>
      </c>
    </row>
    <row r="2" ht="39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6" customHeight="1" spans="1:9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30" customHeight="1" spans="1:9">
      <c r="A4" s="6">
        <v>1</v>
      </c>
      <c r="B4" s="7" t="s">
        <v>11</v>
      </c>
      <c r="C4" s="7" t="s">
        <v>12</v>
      </c>
      <c r="D4" s="7" t="s">
        <v>13</v>
      </c>
      <c r="E4" s="6" t="s">
        <v>14</v>
      </c>
      <c r="F4" s="8">
        <v>47850</v>
      </c>
      <c r="G4" s="8">
        <v>4785</v>
      </c>
      <c r="H4" s="8">
        <f>G4/0.8-G4</f>
        <v>1196.25</v>
      </c>
      <c r="I4" s="26" t="s">
        <v>15</v>
      </c>
    </row>
    <row r="5" s="1" customFormat="1" ht="30" customHeight="1" spans="1:9">
      <c r="A5" s="9"/>
      <c r="B5" s="10"/>
      <c r="C5" s="10"/>
      <c r="D5" s="10" t="s">
        <v>16</v>
      </c>
      <c r="E5" s="9" t="s">
        <v>17</v>
      </c>
      <c r="F5" s="11">
        <v>47850</v>
      </c>
      <c r="G5" s="11">
        <v>4785</v>
      </c>
      <c r="H5" s="11">
        <f>G5/0.8-G5</f>
        <v>1196.25</v>
      </c>
      <c r="I5" s="27" t="s">
        <v>15</v>
      </c>
    </row>
    <row r="6" ht="30" customHeight="1" spans="1:9">
      <c r="A6" s="6">
        <v>2</v>
      </c>
      <c r="B6" s="7" t="s">
        <v>18</v>
      </c>
      <c r="C6" s="7" t="s">
        <v>12</v>
      </c>
      <c r="D6" s="7" t="s">
        <v>19</v>
      </c>
      <c r="E6" s="6" t="s">
        <v>20</v>
      </c>
      <c r="F6" s="8">
        <v>54800</v>
      </c>
      <c r="G6" s="8">
        <v>5480</v>
      </c>
      <c r="H6" s="8">
        <v>1370</v>
      </c>
      <c r="I6" s="26" t="s">
        <v>21</v>
      </c>
    </row>
    <row r="7" s="1" customFormat="1" ht="30" customHeight="1" spans="1:9">
      <c r="A7" s="9"/>
      <c r="B7" s="10"/>
      <c r="C7" s="10"/>
      <c r="D7" s="10" t="s">
        <v>22</v>
      </c>
      <c r="E7" s="9" t="s">
        <v>17</v>
      </c>
      <c r="F7" s="11">
        <v>54800</v>
      </c>
      <c r="G7" s="11">
        <v>5480</v>
      </c>
      <c r="H7" s="11">
        <v>1370</v>
      </c>
      <c r="I7" s="27" t="s">
        <v>21</v>
      </c>
    </row>
    <row r="8" s="2" customFormat="1" ht="30" customHeight="1" spans="1:9">
      <c r="A8" s="12">
        <v>3</v>
      </c>
      <c r="B8" s="13" t="s">
        <v>23</v>
      </c>
      <c r="C8" s="13" t="s">
        <v>12</v>
      </c>
      <c r="D8" s="13" t="s">
        <v>24</v>
      </c>
      <c r="E8" s="14" t="s">
        <v>14</v>
      </c>
      <c r="F8" s="15">
        <v>59300</v>
      </c>
      <c r="G8" s="15">
        <v>5930</v>
      </c>
      <c r="H8" s="15">
        <v>1482.5</v>
      </c>
      <c r="I8" s="15">
        <f t="shared" ref="I8:I13" si="0">G8+H8</f>
        <v>7412.5</v>
      </c>
    </row>
    <row r="9" s="2" customFormat="1" ht="30" customHeight="1" spans="1:9">
      <c r="A9" s="12">
        <v>4</v>
      </c>
      <c r="B9" s="13" t="s">
        <v>25</v>
      </c>
      <c r="C9" s="13" t="s">
        <v>26</v>
      </c>
      <c r="D9" s="13" t="s">
        <v>24</v>
      </c>
      <c r="E9" s="14" t="s">
        <v>14</v>
      </c>
      <c r="F9" s="16">
        <v>104850</v>
      </c>
      <c r="G9" s="16">
        <v>10485</v>
      </c>
      <c r="H9" s="16">
        <v>2621.25</v>
      </c>
      <c r="I9" s="16">
        <v>13106.25</v>
      </c>
    </row>
    <row r="10" s="1" customFormat="1" ht="30" customHeight="1" spans="1:9">
      <c r="A10" s="9"/>
      <c r="B10" s="10"/>
      <c r="C10" s="10"/>
      <c r="D10" s="10" t="s">
        <v>27</v>
      </c>
      <c r="E10" s="9" t="s">
        <v>28</v>
      </c>
      <c r="F10" s="11">
        <f>SUM(F8:F9)</f>
        <v>164150</v>
      </c>
      <c r="G10" s="17">
        <f>SUM(G8:G9)</f>
        <v>16415</v>
      </c>
      <c r="H10" s="11">
        <f>SUM(H8:H9)</f>
        <v>4103.75</v>
      </c>
      <c r="I10" s="27" t="s">
        <v>29</v>
      </c>
    </row>
    <row r="11" s="2" customFormat="1" ht="30" customHeight="1" spans="1:9">
      <c r="A11" s="12">
        <v>5</v>
      </c>
      <c r="B11" s="18" t="s">
        <v>30</v>
      </c>
      <c r="C11" s="18" t="s">
        <v>12</v>
      </c>
      <c r="D11" s="18" t="s">
        <v>31</v>
      </c>
      <c r="E11" s="19" t="s">
        <v>14</v>
      </c>
      <c r="F11" s="20">
        <v>39000</v>
      </c>
      <c r="G11" s="20">
        <v>3900</v>
      </c>
      <c r="H11" s="15">
        <f t="shared" ref="H11:H13" si="1">G11*0.25</f>
        <v>975</v>
      </c>
      <c r="I11" s="15">
        <f t="shared" si="0"/>
        <v>4875</v>
      </c>
    </row>
    <row r="12" s="2" customFormat="1" ht="30" customHeight="1" spans="1:9">
      <c r="A12" s="12">
        <v>6</v>
      </c>
      <c r="B12" s="18" t="s">
        <v>32</v>
      </c>
      <c r="C12" s="18" t="s">
        <v>12</v>
      </c>
      <c r="D12" s="18" t="s">
        <v>31</v>
      </c>
      <c r="E12" s="14" t="s">
        <v>33</v>
      </c>
      <c r="F12" s="20">
        <v>47850</v>
      </c>
      <c r="G12" s="20">
        <v>4785</v>
      </c>
      <c r="H12" s="15">
        <f t="shared" si="1"/>
        <v>1196.25</v>
      </c>
      <c r="I12" s="15">
        <f t="shared" si="0"/>
        <v>5981.25</v>
      </c>
    </row>
    <row r="13" s="2" customFormat="1" ht="30" customHeight="1" spans="1:9">
      <c r="A13" s="12">
        <v>7</v>
      </c>
      <c r="B13" s="18" t="s">
        <v>34</v>
      </c>
      <c r="C13" s="18" t="s">
        <v>26</v>
      </c>
      <c r="D13" s="18" t="s">
        <v>31</v>
      </c>
      <c r="E13" s="19" t="s">
        <v>33</v>
      </c>
      <c r="F13" s="20">
        <v>65800</v>
      </c>
      <c r="G13" s="20">
        <v>6580</v>
      </c>
      <c r="H13" s="15">
        <f t="shared" si="1"/>
        <v>1645</v>
      </c>
      <c r="I13" s="15">
        <f t="shared" si="0"/>
        <v>8225</v>
      </c>
    </row>
    <row r="14" s="2" customFormat="1" ht="30" customHeight="1" spans="1:9">
      <c r="A14" s="9"/>
      <c r="B14" s="10"/>
      <c r="C14" s="10"/>
      <c r="D14" s="10" t="s">
        <v>35</v>
      </c>
      <c r="E14" s="9" t="s">
        <v>36</v>
      </c>
      <c r="F14" s="11">
        <f>SUM(F11:F13)</f>
        <v>152650</v>
      </c>
      <c r="G14" s="17">
        <f>SUM(G11:G13)</f>
        <v>15265</v>
      </c>
      <c r="H14" s="11">
        <f>SUM(H11:H13)</f>
        <v>3816.25</v>
      </c>
      <c r="I14" s="27" t="s">
        <v>37</v>
      </c>
    </row>
    <row r="15" s="1" customFormat="1" ht="30" customHeight="1" spans="1:9">
      <c r="A15" s="21" t="s">
        <v>10</v>
      </c>
      <c r="B15" s="22"/>
      <c r="C15" s="22"/>
      <c r="D15" s="22"/>
      <c r="E15" s="23"/>
      <c r="F15" s="24">
        <f>I5+I7+I10+I14</f>
        <v>52431.25</v>
      </c>
      <c r="G15" s="25"/>
      <c r="H15" s="25"/>
      <c r="I15" s="17"/>
    </row>
  </sheetData>
  <mergeCells count="3">
    <mergeCell ref="A2:I2"/>
    <mergeCell ref="A15:E15"/>
    <mergeCell ref="F15:I15"/>
  </mergeCells>
  <conditionalFormatting sqref="B6">
    <cfRule type="duplicateValues" dxfId="0" priority="5"/>
  </conditionalFormatting>
  <conditionalFormatting sqref="B10">
    <cfRule type="duplicateValues" dxfId="0" priority="2"/>
  </conditionalFormatting>
  <conditionalFormatting sqref="B14">
    <cfRule type="duplicateValues" dxfId="0" priority="1"/>
  </conditionalFormatting>
  <conditionalFormatting sqref="B4:B5">
    <cfRule type="duplicateValues" dxfId="0" priority="6"/>
  </conditionalFormatting>
  <conditionalFormatting sqref="B7:B9 B11:B13">
    <cfRule type="duplicateValues" dxfId="0" priority="4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2022-06-16T01:36:00Z</dcterms:created>
  <dcterms:modified xsi:type="dcterms:W3CDTF">2024-01-30T08:30:40Z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A0E240874A3A478EB55A28464D187D02</vt:lpwstr>
  </property>
  <property fmtid="{D5CDD505-2E9C-101B-9397-08002B2CF9AE}" pid="3" name="KSOProductBuildVer">
    <vt:lpwstr>2052-12.1.0.16250</vt:lpwstr>
  </property>
</Properties>
</file>