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第二批公示名单 (2)" sheetId="1" r:id="rId1"/>
  </sheets>
  <definedNames>
    <definedName name="_xlnm._FilterDatabase" localSheetId="0" hidden="1">'第二批公示名单 (2)'!$A$1:$L$211</definedName>
    <definedName name="_xlnm.Print_Titles" localSheetId="0">'第二批公示名单 (2)'!$1:$3</definedName>
  </definedNames>
  <calcPr calcId="144525"/>
</workbook>
</file>

<file path=xl/sharedStrings.xml><?xml version="1.0" encoding="utf-8"?>
<sst xmlns="http://schemas.openxmlformats.org/spreadsheetml/2006/main" count="1026" uniqueCount="291">
  <si>
    <t>柳州市2022年4月万千学子入柳人才生活补助申请名单（第二批公示）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</si>
  <si>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</si>
  <si>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</si>
  <si>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</si>
  <si>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</si>
  <si>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</si>
  <si>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</si>
  <si>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</si>
  <si>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</si>
  <si>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补贴计发年月</t>
  </si>
  <si>
    <t>合计</t>
  </si>
  <si>
    <t>已申请月数</t>
  </si>
  <si>
    <t>本次申请月数</t>
  </si>
  <si>
    <t>潘文成</t>
  </si>
  <si>
    <t>男</t>
  </si>
  <si>
    <t>上汽通用五菱汽车股份有限公司</t>
  </si>
  <si>
    <t>学士</t>
  </si>
  <si>
    <t>H</t>
  </si>
  <si>
    <t>刘易承</t>
  </si>
  <si>
    <t>硕士</t>
  </si>
  <si>
    <t>F</t>
  </si>
  <si>
    <t>韦景泉</t>
  </si>
  <si>
    <t>肖蕾</t>
  </si>
  <si>
    <t>女</t>
  </si>
  <si>
    <t>李妍月</t>
  </si>
  <si>
    <t>王运秋</t>
  </si>
  <si>
    <t>向锐</t>
  </si>
  <si>
    <t>韦思楚</t>
  </si>
  <si>
    <t>石先莲</t>
  </si>
  <si>
    <t>孟筱倩</t>
  </si>
  <si>
    <t>冯筱</t>
  </si>
  <si>
    <t>马堃译</t>
  </si>
  <si>
    <t>2020年9月</t>
  </si>
  <si>
    <t>陈国东</t>
  </si>
  <si>
    <t>G</t>
  </si>
  <si>
    <t>2019年2月</t>
  </si>
  <si>
    <t>麦晖</t>
  </si>
  <si>
    <t>姚慧</t>
  </si>
  <si>
    <t>石上鼎</t>
  </si>
  <si>
    <t>刘本京</t>
  </si>
  <si>
    <t>李锐</t>
  </si>
  <si>
    <t>张韬</t>
  </si>
  <si>
    <t>2019年3月</t>
  </si>
  <si>
    <t>潘钢</t>
  </si>
  <si>
    <t>韦幼杰</t>
  </si>
  <si>
    <t>王洋</t>
  </si>
  <si>
    <t>韦利宁</t>
  </si>
  <si>
    <t>关婷婷</t>
  </si>
  <si>
    <t>汪文广</t>
  </si>
  <si>
    <t>覃丹梅</t>
  </si>
  <si>
    <t>陆宗河</t>
  </si>
  <si>
    <t>何松</t>
  </si>
  <si>
    <t>饶刚</t>
  </si>
  <si>
    <t>覃雅歆</t>
  </si>
  <si>
    <t>陈骏</t>
  </si>
  <si>
    <t>方镜霖</t>
  </si>
  <si>
    <t>周云春</t>
  </si>
  <si>
    <t>黄志</t>
  </si>
  <si>
    <t>杨舒文</t>
  </si>
  <si>
    <t>秦燕康</t>
  </si>
  <si>
    <t>黄晓丽</t>
  </si>
  <si>
    <t>张肖</t>
  </si>
  <si>
    <t>2019年5月</t>
  </si>
  <si>
    <t>严明</t>
  </si>
  <si>
    <t>廖孟婷</t>
  </si>
  <si>
    <t>黄芝永</t>
  </si>
  <si>
    <t>陈雪娇</t>
  </si>
  <si>
    <t>吴晨</t>
  </si>
  <si>
    <t>徐梦雅</t>
  </si>
  <si>
    <t>周甫梁</t>
  </si>
  <si>
    <t>刘雪芳</t>
  </si>
  <si>
    <t>任紫剑</t>
  </si>
  <si>
    <t>黄尚柱</t>
  </si>
  <si>
    <t>凌健瑞</t>
  </si>
  <si>
    <t>朱建文</t>
  </si>
  <si>
    <t>凌睿君</t>
  </si>
  <si>
    <t>唐靖淇</t>
  </si>
  <si>
    <t>林茜</t>
  </si>
  <si>
    <t>上汽通用五菱汽车股份有限公司 53人</t>
  </si>
  <si>
    <t>吴俊源</t>
  </si>
  <si>
    <t>柳州钢铁股份有限公司</t>
  </si>
  <si>
    <t>柳州钢铁股份有限公司 1人</t>
  </si>
  <si>
    <t>韦祎</t>
  </si>
  <si>
    <t>广西柳工机械股份有限公司</t>
  </si>
  <si>
    <t>本科学士</t>
  </si>
  <si>
    <t>2021年8月</t>
  </si>
  <si>
    <t>陈家美</t>
  </si>
  <si>
    <t>2020年4月</t>
  </si>
  <si>
    <t>龙娜</t>
  </si>
  <si>
    <t>韦艳黎</t>
  </si>
  <si>
    <t>2021年7月</t>
  </si>
  <si>
    <t>龚静</t>
  </si>
  <si>
    <t>黄显婷</t>
  </si>
  <si>
    <t>2021年9月</t>
  </si>
  <si>
    <t>王信全</t>
  </si>
  <si>
    <t>黄华宸</t>
  </si>
  <si>
    <t>唐林</t>
  </si>
  <si>
    <t>2018年12月</t>
  </si>
  <si>
    <t>刘伟</t>
  </si>
  <si>
    <t>2019年6月</t>
  </si>
  <si>
    <t>裴斐</t>
  </si>
  <si>
    <t>李海超</t>
  </si>
  <si>
    <t>2021年06月</t>
  </si>
  <si>
    <t>潘鹏飞</t>
  </si>
  <si>
    <t>2021年1月</t>
  </si>
  <si>
    <t>张以艺</t>
  </si>
  <si>
    <t>2021年04月</t>
  </si>
  <si>
    <t>覃何康</t>
  </si>
  <si>
    <t>2021年4月</t>
  </si>
  <si>
    <t>莫迪</t>
  </si>
  <si>
    <t>崔沐晨</t>
  </si>
  <si>
    <t>广西柳工机械股份有限公司 17人</t>
  </si>
  <si>
    <t>蒋军华</t>
  </si>
  <si>
    <t>广西科技大学</t>
  </si>
  <si>
    <t>博士</t>
  </si>
  <si>
    <t>E</t>
  </si>
  <si>
    <t>陈文迅</t>
  </si>
  <si>
    <t>彭成诚</t>
  </si>
  <si>
    <t>王全亮</t>
  </si>
  <si>
    <t>萨木尔</t>
  </si>
  <si>
    <t>邹玉玲</t>
  </si>
  <si>
    <t>方倩</t>
  </si>
  <si>
    <t>广西科技大学 7人</t>
  </si>
  <si>
    <t>陈云</t>
  </si>
  <si>
    <t>柳州五菱汽车工业有限公司</t>
  </si>
  <si>
    <t>赖秋润</t>
  </si>
  <si>
    <t>李欣雨</t>
  </si>
  <si>
    <t>林洁静</t>
  </si>
  <si>
    <t>缪伟婷</t>
  </si>
  <si>
    <t>覃德明</t>
  </si>
  <si>
    <t>覃祚玲</t>
  </si>
  <si>
    <t>王鑫</t>
  </si>
  <si>
    <t>韦程鹏</t>
  </si>
  <si>
    <t>张鑫权</t>
  </si>
  <si>
    <t>朱覃宽</t>
  </si>
  <si>
    <t>柳州五菱汽车工业有限公司 11人</t>
  </si>
  <si>
    <t>高闽玥</t>
  </si>
  <si>
    <t>广西云学堂教育科技发展有限责任公司</t>
  </si>
  <si>
    <t>学士学位</t>
  </si>
  <si>
    <t>鱼峰区人社局 1人</t>
  </si>
  <si>
    <t>张恒昱</t>
  </si>
  <si>
    <t>东风柳州汽车有限公司</t>
  </si>
  <si>
    <t>2018年11月</t>
  </si>
  <si>
    <t>林泉忻</t>
  </si>
  <si>
    <t>李杨</t>
  </si>
  <si>
    <t>东风柳州汽车有限公司 3人</t>
  </si>
  <si>
    <t>王荣卿</t>
  </si>
  <si>
    <t>柳州银行</t>
  </si>
  <si>
    <t>覃思</t>
  </si>
  <si>
    <t>柳州市建筑设计科学研究院有限公司</t>
  </si>
  <si>
    <t>彭科</t>
  </si>
  <si>
    <t>广西柳金信息科技股份有限公司</t>
  </si>
  <si>
    <t>吴宋懿</t>
  </si>
  <si>
    <t xml:space="preserve">柳州市人民政府国有资产监督管理委员会 4人  </t>
  </si>
  <si>
    <t>陈璟</t>
  </si>
  <si>
    <t>柳州易舟汽车空调有限公司</t>
  </si>
  <si>
    <t>柳州市阳和工业新区人力资源和社会保障局  1人</t>
  </si>
  <si>
    <t>陈镜安</t>
  </si>
  <si>
    <t>柳州市生态环境技术保障中心</t>
  </si>
  <si>
    <t>柳州市生态环境局  1人</t>
  </si>
  <si>
    <t>康晨城</t>
  </si>
  <si>
    <t>柳州康瑞工程机械有限公司</t>
  </si>
  <si>
    <t>柳南区人社局 1人</t>
  </si>
  <si>
    <t>覃菊秋</t>
  </si>
  <si>
    <t>柳州市第四十一中学</t>
  </si>
  <si>
    <t>理学学士学位</t>
  </si>
  <si>
    <t>梁灿钰</t>
  </si>
  <si>
    <t>柳州城市职业学院</t>
  </si>
  <si>
    <t>覃愿</t>
  </si>
  <si>
    <t>柳州市第一职业技术学校</t>
  </si>
  <si>
    <t>张建国</t>
  </si>
  <si>
    <t>柳州职业技术学院</t>
  </si>
  <si>
    <t>杨川</t>
  </si>
  <si>
    <t>赵泽龙</t>
  </si>
  <si>
    <t>李广林</t>
  </si>
  <si>
    <t>谭灿艳</t>
  </si>
  <si>
    <t>柳州铁一中学</t>
  </si>
  <si>
    <t>赵忠快</t>
  </si>
  <si>
    <t>柳州市第二职业技术学校</t>
  </si>
  <si>
    <t>卢庆梅</t>
  </si>
  <si>
    <t>柳州市教育局  10人</t>
  </si>
  <si>
    <t>罗琪</t>
  </si>
  <si>
    <t>柳州市人民医院</t>
  </si>
  <si>
    <t>黄慧媛</t>
  </si>
  <si>
    <t>曾林</t>
  </si>
  <si>
    <t>柳州市工人医院</t>
  </si>
  <si>
    <t>医学硕士</t>
  </si>
  <si>
    <t>韦柳园</t>
  </si>
  <si>
    <t>医学学士</t>
  </si>
  <si>
    <t>黄秋怡</t>
  </si>
  <si>
    <t>杜杨文</t>
  </si>
  <si>
    <t>柳州市中医医院（柳州市壮医医院）</t>
  </si>
  <si>
    <t>2019年7月</t>
  </si>
  <si>
    <t>欧后玉</t>
  </si>
  <si>
    <t>李秋萍</t>
  </si>
  <si>
    <t>宋亦银</t>
  </si>
  <si>
    <t>柳州市柳铁中心医院</t>
  </si>
  <si>
    <t>覃琼英</t>
  </si>
  <si>
    <t>黄才庭</t>
  </si>
  <si>
    <t>刘智</t>
  </si>
  <si>
    <t>黄珊</t>
  </si>
  <si>
    <t>陈哲宇</t>
  </si>
  <si>
    <t>康依</t>
  </si>
  <si>
    <t>袁丽惠</t>
  </si>
  <si>
    <t>邓克柳</t>
  </si>
  <si>
    <t>郭俏玲</t>
  </si>
  <si>
    <t>吴玉婷</t>
  </si>
  <si>
    <t>龙云妮</t>
  </si>
  <si>
    <t>黄丽珍</t>
  </si>
  <si>
    <t>赵定信</t>
  </si>
  <si>
    <t>王蓓</t>
  </si>
  <si>
    <t>柳州市妇幼保健院</t>
  </si>
  <si>
    <t>蒋连杰</t>
  </si>
  <si>
    <t>韦丽秀</t>
  </si>
  <si>
    <t>柳州市红十字会医院</t>
  </si>
  <si>
    <t>黄文龙</t>
  </si>
  <si>
    <t>周美池</t>
  </si>
  <si>
    <t>覃陆路</t>
  </si>
  <si>
    <t>曾艳婷</t>
  </si>
  <si>
    <t>罗仁领</t>
  </si>
  <si>
    <t>黄文俏</t>
  </si>
  <si>
    <t>谭淇匀</t>
  </si>
  <si>
    <t>叶银斯</t>
  </si>
  <si>
    <t>苏扬威</t>
  </si>
  <si>
    <t>张慧</t>
  </si>
  <si>
    <t>叶冬梅</t>
  </si>
  <si>
    <t>阮楚琦</t>
  </si>
  <si>
    <t>柳州市潭中人民医院</t>
  </si>
  <si>
    <t>覃宝莹</t>
  </si>
  <si>
    <t>黄小敏</t>
  </si>
  <si>
    <t>陈武华</t>
  </si>
  <si>
    <t>黄有晴</t>
  </si>
  <si>
    <t>梁汝君</t>
  </si>
  <si>
    <t>梁庆荣</t>
  </si>
  <si>
    <t>潘晓丽</t>
  </si>
  <si>
    <t>陈扬坤</t>
  </si>
  <si>
    <t>黄开育</t>
  </si>
  <si>
    <t>理学学士</t>
  </si>
  <si>
    <t>蓝菲菲</t>
  </si>
  <si>
    <t>黎甜甜</t>
  </si>
  <si>
    <t>乃丞家</t>
  </si>
  <si>
    <t>韦克芳</t>
  </si>
  <si>
    <t>韦庆新</t>
  </si>
  <si>
    <t>徐淑梅</t>
  </si>
  <si>
    <t>谭晓萍</t>
  </si>
  <si>
    <t>柳州市疾病预防控制中心</t>
  </si>
  <si>
    <t>李安娜</t>
  </si>
  <si>
    <t>吴瀚</t>
  </si>
  <si>
    <t>杨洋</t>
  </si>
  <si>
    <t>陈然琼</t>
  </si>
  <si>
    <t>李梦玥</t>
  </si>
  <si>
    <t>陈智敏</t>
  </si>
  <si>
    <t>伍柳玉</t>
  </si>
  <si>
    <t>张岚</t>
  </si>
  <si>
    <t>D</t>
  </si>
  <si>
    <t>周玲纲</t>
  </si>
  <si>
    <t>郭盛聪</t>
  </si>
  <si>
    <t>许鉴</t>
  </si>
  <si>
    <t>医学博士</t>
  </si>
  <si>
    <t>2020年11月</t>
  </si>
  <si>
    <t>黄燕</t>
  </si>
  <si>
    <t>明敏馨</t>
  </si>
  <si>
    <t>柳州市卫生健康委员会 66人</t>
  </si>
  <si>
    <t>袁一卿</t>
  </si>
  <si>
    <t>广西易行动力科技有限公司</t>
  </si>
  <si>
    <t>B</t>
  </si>
  <si>
    <t>2020年7月</t>
  </si>
  <si>
    <t>朱波</t>
  </si>
  <si>
    <t>湖南湖大艾盛汽车技术开发有限公司柳州分公司</t>
  </si>
  <si>
    <t>宋乔</t>
  </si>
  <si>
    <t>柳州国轩电池有限公司</t>
  </si>
  <si>
    <t>淡永虎</t>
  </si>
  <si>
    <t>柳州五菱新能源汽车有限公司</t>
  </si>
  <si>
    <t>黄晓慧</t>
  </si>
  <si>
    <t>梁俊杰</t>
  </si>
  <si>
    <t>龙颖</t>
  </si>
  <si>
    <t>陆正乾</t>
  </si>
  <si>
    <t>荣应杭</t>
  </si>
  <si>
    <t>覃冠森</t>
  </si>
  <si>
    <t>韦承安</t>
  </si>
  <si>
    <t>鲜思静</t>
  </si>
  <si>
    <t>阳皓</t>
  </si>
  <si>
    <t>易明深</t>
  </si>
  <si>
    <t>郑圣桦</t>
  </si>
  <si>
    <t>广西淞森车用部件有限公司</t>
  </si>
  <si>
    <t>肖显超</t>
  </si>
  <si>
    <t>广西玲珑轮胎有限公司</t>
  </si>
  <si>
    <t>柳东新区人社局 16人</t>
  </si>
  <si>
    <t>唐文峰</t>
  </si>
  <si>
    <t>泛北建设股份有限公司</t>
  </si>
  <si>
    <t>城中区人社局 1人</t>
  </si>
</sst>
</file>

<file path=xl/styles.xml><?xml version="1.0" encoding="utf-8"?>
<styleSheet xmlns="http://schemas.openxmlformats.org/spreadsheetml/2006/main">
  <numFmts count="9">
    <numFmt numFmtId="176" formatCode="yyyy&quot;年&quot;m&quot;月&quot;d&quot;日&quot;;@"/>
    <numFmt numFmtId="177" formatCode="0.00_ "/>
    <numFmt numFmtId="42" formatCode="_ &quot;￥&quot;* #,##0_ ;_ &quot;￥&quot;* \-#,##0_ ;_ &quot;￥&quot;* &quot;-&quot;_ ;_ @_ "/>
    <numFmt numFmtId="178" formatCode="#0"/>
    <numFmt numFmtId="41" formatCode="_ * #,##0_ ;_ * \-#,##0_ ;_ * &quot;-&quot;_ ;_ @_ "/>
    <numFmt numFmtId="179" formatCode="yyyy&quot;年&quot;m&quot;月&quot;;@"/>
    <numFmt numFmtId="43" formatCode="_ * #,##0.00_ ;_ * \-#,##0.00_ ;_ * &quot;-&quot;??_ ;_ @_ "/>
    <numFmt numFmtId="180" formatCode="0.00_);[Red]\(0.00\)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ajor"/>
    </font>
    <font>
      <b/>
      <sz val="11"/>
      <name val="宋体"/>
      <charset val="134"/>
    </font>
    <font>
      <sz val="10"/>
      <color theme="1"/>
      <name val="宋体"/>
      <charset val="134"/>
      <scheme val="maj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SimSun"/>
      <charset val="134"/>
    </font>
    <font>
      <sz val="20"/>
      <name val="方正小标宋简体"/>
      <charset val="134"/>
    </font>
    <font>
      <sz val="10"/>
      <name val="仿宋"/>
      <charset val="134"/>
    </font>
    <font>
      <b/>
      <sz val="10"/>
      <name val="宋体"/>
      <charset val="134"/>
    </font>
    <font>
      <sz val="10"/>
      <name val="宋体"/>
      <charset val="134"/>
      <scheme val="major"/>
    </font>
    <font>
      <b/>
      <sz val="10"/>
      <color theme="1"/>
      <name val="宋体"/>
      <charset val="134"/>
    </font>
    <font>
      <sz val="10"/>
      <color rgb="FF000000"/>
      <name val="宋体"/>
      <charset val="134"/>
      <scheme val="major"/>
    </font>
    <font>
      <sz val="10"/>
      <name val="Times New Roman"/>
      <charset val="134"/>
    </font>
    <font>
      <sz val="12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29" fillId="17" borderId="0" applyNumberFormat="false" applyBorder="false" applyAlignment="false" applyProtection="false">
      <alignment vertical="center"/>
    </xf>
    <xf numFmtId="0" fontId="29" fillId="18" borderId="0" applyNumberFormat="false" applyBorder="false" applyAlignment="false" applyProtection="false">
      <alignment vertical="center"/>
    </xf>
    <xf numFmtId="0" fontId="30" fillId="11" borderId="0" applyNumberFormat="false" applyBorder="false" applyAlignment="false" applyProtection="false">
      <alignment vertical="center"/>
    </xf>
    <xf numFmtId="0" fontId="29" fillId="19" borderId="0" applyNumberFormat="false" applyBorder="false" applyAlignment="false" applyProtection="false">
      <alignment vertical="center"/>
    </xf>
    <xf numFmtId="0" fontId="29" fillId="31" borderId="0" applyNumberFormat="false" applyBorder="false" applyAlignment="false" applyProtection="false">
      <alignment vertical="center"/>
    </xf>
    <xf numFmtId="0" fontId="30" fillId="15" borderId="0" applyNumberFormat="false" applyBorder="false" applyAlignment="false" applyProtection="false">
      <alignment vertical="center"/>
    </xf>
    <xf numFmtId="0" fontId="29" fillId="13" borderId="0" applyNumberFormat="false" applyBorder="false" applyAlignment="false" applyProtection="false">
      <alignment vertical="center"/>
    </xf>
    <xf numFmtId="0" fontId="33" fillId="0" borderId="11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36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4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0" fillId="29" borderId="0" applyNumberFormat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29" fillId="22" borderId="0" applyNumberFormat="false" applyBorder="false" applyAlignment="false" applyProtection="false">
      <alignment vertical="center"/>
    </xf>
    <xf numFmtId="0" fontId="30" fillId="14" borderId="0" applyNumberFormat="false" applyBorder="false" applyAlignment="false" applyProtection="false">
      <alignment vertical="center"/>
    </xf>
    <xf numFmtId="0" fontId="45" fillId="0" borderId="9" applyNumberFormat="false" applyFill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29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9" fillId="26" borderId="0" applyNumberFormat="false" applyBorder="false" applyAlignment="false" applyProtection="false">
      <alignment vertical="center"/>
    </xf>
    <xf numFmtId="0" fontId="40" fillId="21" borderId="12" applyNumberFormat="false" applyAlignment="false" applyProtection="false">
      <alignment vertical="center"/>
    </xf>
    <xf numFmtId="0" fontId="4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0" fillId="28" borderId="0" applyNumberFormat="false" applyBorder="false" applyAlignment="false" applyProtection="false">
      <alignment vertical="center"/>
    </xf>
    <xf numFmtId="0" fontId="29" fillId="27" borderId="0" applyNumberFormat="false" applyBorder="false" applyAlignment="false" applyProtection="false">
      <alignment vertical="center"/>
    </xf>
    <xf numFmtId="0" fontId="30" fillId="30" borderId="0" applyNumberFormat="false" applyBorder="false" applyAlignment="false" applyProtection="false">
      <alignment vertical="center"/>
    </xf>
    <xf numFmtId="0" fontId="44" fillId="32" borderId="12" applyNumberFormat="false" applyAlignment="false" applyProtection="false">
      <alignment vertical="center"/>
    </xf>
    <xf numFmtId="0" fontId="41" fillId="21" borderId="13" applyNumberFormat="false" applyAlignment="false" applyProtection="false">
      <alignment vertical="center"/>
    </xf>
    <xf numFmtId="0" fontId="46" fillId="33" borderId="14" applyNumberFormat="false" applyAlignment="false" applyProtection="false">
      <alignment vertical="center"/>
    </xf>
    <xf numFmtId="0" fontId="47" fillId="0" borderId="15" applyNumberFormat="false" applyFill="false" applyAlignment="false" applyProtection="false">
      <alignment vertical="center"/>
    </xf>
    <xf numFmtId="0" fontId="30" fillId="25" borderId="0" applyNumberFormat="false" applyBorder="false" applyAlignment="false" applyProtection="false">
      <alignment vertical="center"/>
    </xf>
    <xf numFmtId="0" fontId="0" fillId="0" borderId="0"/>
    <xf numFmtId="0" fontId="30" fillId="10" borderId="0" applyNumberFormat="false" applyBorder="false" applyAlignment="false" applyProtection="false">
      <alignment vertical="center"/>
    </xf>
    <xf numFmtId="0" fontId="0" fillId="9" borderId="8" applyNumberFormat="false" applyFont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42" fillId="24" borderId="0" applyNumberFormat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30" fillId="16" borderId="0" applyNumberFormat="false" applyBorder="false" applyAlignment="false" applyProtection="false">
      <alignment vertical="center"/>
    </xf>
    <xf numFmtId="0" fontId="32" fillId="7" borderId="0" applyNumberFormat="false" applyBorder="false" applyAlignment="false" applyProtection="false">
      <alignment vertical="center"/>
    </xf>
    <xf numFmtId="0" fontId="29" fillId="12" borderId="0" applyNumberFormat="false" applyBorder="false" applyAlignment="false" applyProtection="false">
      <alignment vertical="center"/>
    </xf>
    <xf numFmtId="0" fontId="31" fillId="6" borderId="0" applyNumberFormat="false" applyBorder="false" applyAlignment="false" applyProtection="false">
      <alignment vertical="center"/>
    </xf>
    <xf numFmtId="0" fontId="30" fillId="5" borderId="0" applyNumberFormat="false" applyBorder="false" applyAlignment="false" applyProtection="false">
      <alignment vertical="center"/>
    </xf>
    <xf numFmtId="0" fontId="29" fillId="23" borderId="0" applyNumberFormat="false" applyBorder="false" applyAlignment="false" applyProtection="false">
      <alignment vertical="center"/>
    </xf>
    <xf numFmtId="0" fontId="0" fillId="0" borderId="0"/>
    <xf numFmtId="0" fontId="30" fillId="4" borderId="0" applyNumberFormat="false" applyBorder="false" applyAlignment="false" applyProtection="false">
      <alignment vertical="center"/>
    </xf>
    <xf numFmtId="0" fontId="29" fillId="3" borderId="0" applyNumberFormat="false" applyBorder="false" applyAlignment="false" applyProtection="false">
      <alignment vertical="center"/>
    </xf>
    <xf numFmtId="0" fontId="30" fillId="8" borderId="0" applyNumberFormat="false" applyBorder="false" applyAlignment="false" applyProtection="false">
      <alignment vertical="center"/>
    </xf>
  </cellStyleXfs>
  <cellXfs count="142">
    <xf numFmtId="0" fontId="0" fillId="0" borderId="0" xfId="0"/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0" fontId="0" fillId="0" borderId="0" xfId="0" applyFill="true"/>
    <xf numFmtId="0" fontId="1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 applyFill="true" applyAlignment="true">
      <alignment horizontal="center"/>
    </xf>
    <xf numFmtId="0" fontId="4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horizontal="center" vertical="center"/>
    </xf>
    <xf numFmtId="0" fontId="4" fillId="0" borderId="0" xfId="0" applyFont="true" applyBorder="true" applyAlignment="true">
      <alignment horizontal="center" vertical="center"/>
    </xf>
    <xf numFmtId="0" fontId="5" fillId="0" borderId="0" xfId="0" applyFont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1" fillId="0" borderId="0" xfId="0" applyFont="true" applyFill="true" applyBorder="true" applyAlignment="true">
      <alignment vertical="center"/>
    </xf>
    <xf numFmtId="0" fontId="6" fillId="0" borderId="0" xfId="0" applyFont="true" applyFill="true" applyAlignment="true">
      <alignment horizontal="center" vertical="center"/>
    </xf>
    <xf numFmtId="0" fontId="7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vertical="center"/>
    </xf>
    <xf numFmtId="0" fontId="8" fillId="0" borderId="0" xfId="0" applyFont="true" applyFill="true" applyBorder="true" applyAlignment="true">
      <alignment horizontal="center" vertical="center" wrapText="true"/>
    </xf>
    <xf numFmtId="0" fontId="8" fillId="0" borderId="0" xfId="0" applyFont="true" applyFill="true" applyAlignment="true">
      <alignment horizontal="center" vertical="center" wrapText="true"/>
    </xf>
    <xf numFmtId="0" fontId="9" fillId="0" borderId="0" xfId="0" applyFont="true" applyFill="true" applyBorder="true" applyAlignment="true">
      <alignment horizontal="center" vertical="center"/>
    </xf>
    <xf numFmtId="0" fontId="10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 wrapText="true"/>
    </xf>
    <xf numFmtId="0" fontId="10" fillId="0" borderId="0" xfId="0" applyFont="true" applyFill="true" applyBorder="true" applyAlignment="true">
      <alignment horizontal="center" vertical="center"/>
    </xf>
    <xf numFmtId="0" fontId="0" fillId="0" borderId="0" xfId="0" applyFont="true" applyFill="true"/>
    <xf numFmtId="0" fontId="11" fillId="0" borderId="0" xfId="0" applyFont="true" applyFill="true"/>
    <xf numFmtId="0" fontId="9" fillId="0" borderId="0" xfId="0" applyFont="true" applyFill="true" applyBorder="true" applyAlignment="true">
      <alignment vertical="center"/>
    </xf>
    <xf numFmtId="0" fontId="9" fillId="0" borderId="0" xfId="0" applyFont="true" applyFill="true" applyAlignment="true">
      <alignment vertical="center"/>
    </xf>
    <xf numFmtId="0" fontId="0" fillId="0" borderId="0" xfId="0" applyAlignment="true">
      <alignment horizontal="center"/>
    </xf>
    <xf numFmtId="0" fontId="0" fillId="0" borderId="0" xfId="0" applyAlignment="true">
      <alignment horizontal="center" wrapText="true"/>
    </xf>
    <xf numFmtId="177" fontId="0" fillId="0" borderId="0" xfId="0" applyNumberFormat="true" applyAlignment="true">
      <alignment horizontal="center"/>
    </xf>
    <xf numFmtId="179" fontId="0" fillId="0" borderId="0" xfId="0" applyNumberFormat="true" applyAlignment="true">
      <alignment horizontal="center"/>
    </xf>
    <xf numFmtId="0" fontId="12" fillId="0" borderId="0" xfId="0" applyFont="true" applyFill="true" applyAlignment="true">
      <alignment horizontal="center" vertical="center"/>
    </xf>
    <xf numFmtId="0" fontId="13" fillId="0" borderId="0" xfId="0" applyFont="true" applyFill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14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/>
    </xf>
    <xf numFmtId="0" fontId="15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/>
    </xf>
    <xf numFmtId="0" fontId="16" fillId="2" borderId="4" xfId="0" applyFont="true" applyFill="true" applyBorder="true" applyAlignment="true">
      <alignment horizontal="center" vertical="center"/>
    </xf>
    <xf numFmtId="0" fontId="16" fillId="2" borderId="5" xfId="0" applyFont="true" applyFill="true" applyBorder="true" applyAlignment="true">
      <alignment horizontal="center" vertical="center"/>
    </xf>
    <xf numFmtId="0" fontId="16" fillId="2" borderId="5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/>
    </xf>
    <xf numFmtId="0" fontId="9" fillId="0" borderId="3" xfId="0" applyFont="true" applyFill="true" applyBorder="true" applyAlignment="true">
      <alignment horizontal="center" vertical="center" wrapText="true"/>
    </xf>
    <xf numFmtId="0" fontId="17" fillId="2" borderId="4" xfId="0" applyFont="true" applyFill="true" applyBorder="true" applyAlignment="true">
      <alignment horizontal="center" vertical="center" wrapText="true"/>
    </xf>
    <xf numFmtId="0" fontId="17" fillId="2" borderId="5" xfId="0" applyFont="true" applyFill="true" applyBorder="true" applyAlignment="true">
      <alignment horizontal="center" vertical="center" wrapText="true"/>
    </xf>
    <xf numFmtId="0" fontId="4" fillId="0" borderId="6" xfId="0" applyFont="true" applyFill="true" applyBorder="true" applyAlignment="true">
      <alignment horizontal="center" vertical="center" wrapText="true"/>
    </xf>
    <xf numFmtId="0" fontId="18" fillId="0" borderId="6" xfId="0" applyFont="true" applyFill="true" applyBorder="true" applyAlignment="true">
      <alignment horizontal="center" vertical="center" wrapText="true"/>
    </xf>
    <xf numFmtId="0" fontId="19" fillId="0" borderId="0" xfId="0" applyFont="true" applyFill="true" applyAlignment="true">
      <alignment horizontal="center" vertical="center"/>
    </xf>
    <xf numFmtId="177" fontId="12" fillId="0" borderId="0" xfId="0" applyNumberFormat="true" applyFont="true" applyFill="true" applyAlignment="true">
      <alignment horizontal="center" vertical="center"/>
    </xf>
    <xf numFmtId="177" fontId="14" fillId="0" borderId="1" xfId="0" applyNumberFormat="true" applyFont="true" applyFill="true" applyBorder="true" applyAlignment="true">
      <alignment horizontal="center" vertical="center" wrapText="true"/>
    </xf>
    <xf numFmtId="177" fontId="14" fillId="0" borderId="2" xfId="0" applyNumberFormat="true" applyFont="true" applyFill="true" applyBorder="true" applyAlignment="true">
      <alignment horizontal="center" vertical="center" wrapText="true"/>
    </xf>
    <xf numFmtId="31" fontId="4" fillId="0" borderId="3" xfId="0" applyNumberFormat="true" applyFont="true" applyFill="true" applyBorder="true" applyAlignment="true">
      <alignment horizontal="center" vertical="center"/>
    </xf>
    <xf numFmtId="177" fontId="1" fillId="0" borderId="3" xfId="0" applyNumberFormat="true" applyFont="true" applyFill="true" applyBorder="true" applyAlignment="true">
      <alignment horizontal="center" vertical="center"/>
    </xf>
    <xf numFmtId="0" fontId="16" fillId="2" borderId="7" xfId="0" applyFont="true" applyFill="true" applyBorder="true" applyAlignment="true">
      <alignment horizontal="center" vertical="center"/>
    </xf>
    <xf numFmtId="0" fontId="16" fillId="2" borderId="3" xfId="0" applyFont="true" applyFill="true" applyBorder="true" applyAlignment="true">
      <alignment horizontal="center" vertical="center"/>
    </xf>
    <xf numFmtId="177" fontId="16" fillId="2" borderId="3" xfId="0" applyNumberFormat="true" applyFont="true" applyFill="true" applyBorder="true" applyAlignment="true">
      <alignment horizontal="center" vertical="center"/>
    </xf>
    <xf numFmtId="0" fontId="20" fillId="0" borderId="3" xfId="0" applyFont="true" applyFill="true" applyBorder="true" applyAlignment="true">
      <alignment horizontal="center" vertical="center" wrapText="true"/>
    </xf>
    <xf numFmtId="177" fontId="4" fillId="0" borderId="3" xfId="0" applyNumberFormat="true" applyFont="true" applyFill="true" applyBorder="true" applyAlignment="true">
      <alignment horizontal="center" vertical="center" wrapText="true"/>
    </xf>
    <xf numFmtId="0" fontId="17" fillId="2" borderId="7" xfId="0" applyFont="true" applyFill="true" applyBorder="true" applyAlignment="true">
      <alignment horizontal="center" vertical="center" wrapText="true"/>
    </xf>
    <xf numFmtId="0" fontId="20" fillId="2" borderId="3" xfId="0" applyFont="true" applyFill="true" applyBorder="true" applyAlignment="true">
      <alignment horizontal="center" vertical="center" wrapText="true"/>
    </xf>
    <xf numFmtId="177" fontId="18" fillId="0" borderId="6" xfId="0" applyNumberFormat="true" applyFont="true" applyFill="true" applyBorder="true" applyAlignment="true">
      <alignment horizontal="center" vertical="center" wrapText="true"/>
    </xf>
    <xf numFmtId="179" fontId="12" fillId="0" borderId="0" xfId="0" applyNumberFormat="true" applyFont="true" applyFill="true" applyAlignment="true">
      <alignment horizontal="center" vertical="center"/>
    </xf>
    <xf numFmtId="179" fontId="14" fillId="0" borderId="1" xfId="0" applyNumberFormat="true" applyFont="true" applyFill="true" applyBorder="true" applyAlignment="true">
      <alignment horizontal="center" vertical="center" wrapText="true"/>
    </xf>
    <xf numFmtId="179" fontId="14" fillId="0" borderId="2" xfId="0" applyNumberFormat="true" applyFont="true" applyFill="true" applyBorder="true" applyAlignment="true">
      <alignment horizontal="center" vertical="center" wrapText="true"/>
    </xf>
    <xf numFmtId="179" fontId="1" fillId="0" borderId="3" xfId="0" applyNumberFormat="true" applyFont="true" applyFill="true" applyBorder="true" applyAlignment="true">
      <alignment horizontal="center" vertical="center"/>
    </xf>
    <xf numFmtId="0" fontId="9" fillId="0" borderId="3" xfId="0" applyFont="true" applyFill="true" applyBorder="true" applyAlignment="true">
      <alignment horizontal="center" vertical="center"/>
    </xf>
    <xf numFmtId="179" fontId="16" fillId="2" borderId="3" xfId="0" applyNumberFormat="true" applyFont="true" applyFill="true" applyBorder="true" applyAlignment="true">
      <alignment horizontal="center" vertical="center"/>
    </xf>
    <xf numFmtId="0" fontId="21" fillId="2" borderId="3" xfId="0" applyFont="true" applyFill="true" applyBorder="true" applyAlignment="true">
      <alignment horizontal="center" vertical="center"/>
    </xf>
    <xf numFmtId="179" fontId="9" fillId="0" borderId="3" xfId="0" applyNumberFormat="true" applyFont="true" applyFill="true" applyBorder="true" applyAlignment="true">
      <alignment horizontal="center" vertical="center" wrapText="true"/>
    </xf>
    <xf numFmtId="0" fontId="9" fillId="2" borderId="3" xfId="0" applyFont="true" applyFill="true" applyBorder="true" applyAlignment="true">
      <alignment horizontal="center" vertical="center" wrapText="true"/>
    </xf>
    <xf numFmtId="179" fontId="18" fillId="0" borderId="6" xfId="0" applyNumberFormat="true" applyFont="true" applyFill="true" applyBorder="true" applyAlignment="true">
      <alignment horizontal="center" vertical="center" wrapText="true"/>
    </xf>
    <xf numFmtId="178" fontId="18" fillId="0" borderId="6" xfId="0" applyNumberFormat="true" applyFont="true" applyFill="true" applyBorder="true" applyAlignment="true">
      <alignment horizontal="center" vertical="center" wrapText="true"/>
    </xf>
    <xf numFmtId="0" fontId="18" fillId="0" borderId="3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49" fontId="22" fillId="0" borderId="3" xfId="0" applyNumberFormat="true" applyFont="true" applyFill="true" applyBorder="true" applyAlignment="true">
      <alignment horizontal="center" vertical="center" wrapText="true"/>
    </xf>
    <xf numFmtId="0" fontId="22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/>
    </xf>
    <xf numFmtId="0" fontId="5" fillId="0" borderId="3" xfId="0" applyFont="true" applyFill="true" applyBorder="true" applyAlignment="true">
      <alignment horizontal="center" vertical="center"/>
    </xf>
    <xf numFmtId="0" fontId="5" fillId="0" borderId="3" xfId="0" applyFont="true" applyFill="true" applyBorder="true" applyAlignment="true">
      <alignment horizontal="center" vertical="center" wrapText="true"/>
    </xf>
    <xf numFmtId="0" fontId="23" fillId="2" borderId="4" xfId="0" applyFont="true" applyFill="true" applyBorder="true" applyAlignment="true">
      <alignment horizontal="center" vertical="center" wrapText="true"/>
    </xf>
    <xf numFmtId="0" fontId="23" fillId="2" borderId="5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6" fillId="2" borderId="4" xfId="0" applyFont="true" applyFill="true" applyBorder="true" applyAlignment="true">
      <alignment horizontal="center" vertical="center" wrapText="true"/>
    </xf>
    <xf numFmtId="0" fontId="22" fillId="0" borderId="3" xfId="0" applyNumberFormat="true" applyFont="true" applyFill="true" applyBorder="true" applyAlignment="true">
      <alignment horizontal="center" vertical="center" wrapText="true"/>
    </xf>
    <xf numFmtId="0" fontId="15" fillId="0" borderId="3" xfId="0" applyNumberFormat="true" applyFont="true" applyFill="true" applyBorder="true" applyAlignment="true">
      <alignment horizontal="center" vertical="center" wrapText="true"/>
    </xf>
    <xf numFmtId="0" fontId="21" fillId="2" borderId="4" xfId="0" applyFont="true" applyFill="true" applyBorder="true" applyAlignment="true">
      <alignment horizontal="center" vertical="center" wrapText="true"/>
    </xf>
    <xf numFmtId="0" fontId="21" fillId="2" borderId="5" xfId="0" applyFont="true" applyFill="true" applyBorder="true" applyAlignment="true">
      <alignment horizontal="center" vertical="center" wrapText="true"/>
    </xf>
    <xf numFmtId="0" fontId="8" fillId="0" borderId="3" xfId="0" applyFont="true" applyFill="true" applyBorder="true" applyAlignment="true">
      <alignment horizontal="center" vertical="center" wrapText="true"/>
    </xf>
    <xf numFmtId="0" fontId="24" fillId="0" borderId="3" xfId="0" applyFont="true" applyFill="true" applyBorder="true" applyAlignment="true">
      <alignment horizontal="center" vertical="center" wrapText="true"/>
    </xf>
    <xf numFmtId="0" fontId="9" fillId="0" borderId="3" xfId="35" applyFont="true" applyFill="true" applyBorder="true" applyAlignment="true">
      <alignment horizontal="center" vertical="center"/>
    </xf>
    <xf numFmtId="49" fontId="9" fillId="0" borderId="3" xfId="0" applyNumberFormat="true" applyFont="true" applyFill="true" applyBorder="true" applyAlignment="true">
      <alignment horizontal="center" vertical="center" wrapText="true"/>
    </xf>
    <xf numFmtId="0" fontId="21" fillId="2" borderId="3" xfId="0" applyFont="true" applyFill="true" applyBorder="true" applyAlignment="true">
      <alignment horizontal="center" vertical="center" wrapText="true"/>
    </xf>
    <xf numFmtId="177" fontId="18" fillId="0" borderId="3" xfId="0" applyNumberFormat="true" applyFont="true" applyFill="true" applyBorder="true" applyAlignment="true">
      <alignment horizontal="center" vertical="center" wrapText="true"/>
    </xf>
    <xf numFmtId="177" fontId="25" fillId="0" borderId="3" xfId="0" applyNumberFormat="true" applyFont="true" applyFill="true" applyBorder="true" applyAlignment="true">
      <alignment horizontal="center" vertical="center" wrapText="true"/>
    </xf>
    <xf numFmtId="177" fontId="4" fillId="0" borderId="3" xfId="0" applyNumberFormat="true" applyFont="true" applyFill="true" applyBorder="true" applyAlignment="true">
      <alignment horizontal="center" vertical="center"/>
    </xf>
    <xf numFmtId="177" fontId="5" fillId="0" borderId="3" xfId="0" applyNumberFormat="true" applyFont="true" applyFill="true" applyBorder="true" applyAlignment="true">
      <alignment horizontal="center" vertical="center" wrapText="true"/>
    </xf>
    <xf numFmtId="177" fontId="5" fillId="0" borderId="3" xfId="0" applyNumberFormat="true" applyFont="true" applyFill="true" applyBorder="true" applyAlignment="true">
      <alignment horizontal="center" vertical="center"/>
    </xf>
    <xf numFmtId="0" fontId="23" fillId="2" borderId="7" xfId="0" applyFont="true" applyFill="true" applyBorder="true" applyAlignment="true">
      <alignment horizontal="center" vertical="center" wrapText="true"/>
    </xf>
    <xf numFmtId="177" fontId="1" fillId="0" borderId="3" xfId="0" applyNumberFormat="true" applyFont="true" applyFill="true" applyBorder="true" applyAlignment="true">
      <alignment horizontal="center" vertical="center" wrapText="true"/>
    </xf>
    <xf numFmtId="0" fontId="16" fillId="2" borderId="7" xfId="0" applyFont="true" applyFill="true" applyBorder="true" applyAlignment="true">
      <alignment horizontal="center" vertical="center" wrapText="true"/>
    </xf>
    <xf numFmtId="177" fontId="9" fillId="0" borderId="3" xfId="0" applyNumberFormat="true" applyFont="true" applyFill="true" applyBorder="true" applyAlignment="true">
      <alignment horizontal="center" vertical="center"/>
    </xf>
    <xf numFmtId="0" fontId="21" fillId="2" borderId="7" xfId="0" applyFont="true" applyFill="true" applyBorder="true" applyAlignment="true">
      <alignment horizontal="center" vertical="center" wrapText="true"/>
    </xf>
    <xf numFmtId="177" fontId="9" fillId="0" borderId="3" xfId="0" applyNumberFormat="true" applyFont="true" applyFill="true" applyBorder="true" applyAlignment="true">
      <alignment horizontal="center" vertical="center" wrapText="true"/>
    </xf>
    <xf numFmtId="180" fontId="9" fillId="0" borderId="3" xfId="0" applyNumberFormat="true" applyFont="true" applyFill="true" applyBorder="true" applyAlignment="true">
      <alignment horizontal="center" vertical="center" wrapText="true"/>
    </xf>
    <xf numFmtId="179" fontId="18" fillId="0" borderId="3" xfId="0" applyNumberFormat="true" applyFont="true" applyFill="true" applyBorder="true" applyAlignment="true">
      <alignment horizontal="center" vertical="center" wrapText="true"/>
    </xf>
    <xf numFmtId="178" fontId="18" fillId="0" borderId="3" xfId="0" applyNumberFormat="true" applyFont="true" applyFill="true" applyBorder="true" applyAlignment="true">
      <alignment horizontal="center" vertical="center" wrapText="true"/>
    </xf>
    <xf numFmtId="179" fontId="4" fillId="0" borderId="3" xfId="0" applyNumberFormat="true" applyFont="true" applyFill="true" applyBorder="true" applyAlignment="true">
      <alignment horizontal="center" vertical="center" wrapText="true"/>
    </xf>
    <xf numFmtId="179" fontId="4" fillId="0" borderId="3" xfId="0" applyNumberFormat="true" applyFont="true" applyFill="true" applyBorder="true" applyAlignment="true">
      <alignment horizontal="center" vertical="center"/>
    </xf>
    <xf numFmtId="179" fontId="5" fillId="0" borderId="3" xfId="0" applyNumberFormat="true" applyFont="true" applyFill="true" applyBorder="true" applyAlignment="true">
      <alignment horizontal="center" vertical="center" wrapText="true"/>
    </xf>
    <xf numFmtId="179" fontId="1" fillId="0" borderId="3" xfId="0" applyNumberFormat="true" applyFont="true" applyFill="true" applyBorder="true" applyAlignment="true">
      <alignment horizontal="center" vertical="center" wrapText="true"/>
    </xf>
    <xf numFmtId="0" fontId="1" fillId="0" borderId="3" xfId="47" applyFont="true" applyFill="true" applyBorder="true" applyAlignment="true">
      <alignment horizontal="center" vertical="center" wrapText="true"/>
    </xf>
    <xf numFmtId="179" fontId="9" fillId="0" borderId="3" xfId="0" applyNumberFormat="true" applyFont="true" applyFill="true" applyBorder="true" applyAlignment="true">
      <alignment horizontal="center" vertical="center"/>
    </xf>
    <xf numFmtId="179" fontId="8" fillId="0" borderId="3" xfId="0" applyNumberFormat="true" applyFont="true" applyFill="true" applyBorder="true" applyAlignment="true">
      <alignment horizontal="center" vertical="center" wrapText="true"/>
    </xf>
    <xf numFmtId="179" fontId="5" fillId="0" borderId="3" xfId="0" applyNumberFormat="true" applyFont="true" applyFill="true" applyBorder="true" applyAlignment="true">
      <alignment horizontal="center" vertical="center"/>
    </xf>
    <xf numFmtId="0" fontId="9" fillId="0" borderId="3" xfId="0" applyNumberFormat="true" applyFont="true" applyFill="true" applyBorder="true" applyAlignment="true">
      <alignment horizontal="center" vertical="center" wrapText="true"/>
    </xf>
    <xf numFmtId="176" fontId="9" fillId="0" borderId="3" xfId="0" applyNumberFormat="true" applyFont="true" applyFill="true" applyBorder="true" applyAlignment="true">
      <alignment horizontal="center" vertical="center" wrapText="true"/>
    </xf>
    <xf numFmtId="0" fontId="26" fillId="0" borderId="0" xfId="0" applyFont="true" applyFill="true" applyBorder="true" applyAlignment="true">
      <alignment vertical="center"/>
    </xf>
    <xf numFmtId="0" fontId="26" fillId="0" borderId="0" xfId="0" applyFont="true" applyFill="true" applyAlignment="true">
      <alignment vertical="center"/>
    </xf>
    <xf numFmtId="0" fontId="9" fillId="0" borderId="3" xfId="0" applyNumberFormat="true" applyFont="true" applyFill="true" applyBorder="true" applyAlignment="true">
      <alignment horizontal="center" vertical="center" shrinkToFit="true"/>
    </xf>
    <xf numFmtId="49" fontId="9" fillId="0" borderId="3" xfId="0" applyNumberFormat="true" applyFont="true" applyFill="true" applyBorder="true" applyAlignment="true">
      <alignment horizontal="center" vertical="center" shrinkToFit="true"/>
    </xf>
    <xf numFmtId="0" fontId="27" fillId="0" borderId="3" xfId="0" applyFont="true" applyFill="true" applyBorder="true" applyAlignment="true">
      <alignment horizontal="center" vertical="center"/>
    </xf>
    <xf numFmtId="0" fontId="16" fillId="2" borderId="3" xfId="0" applyFont="true" applyFill="true" applyBorder="true" applyAlignment="true">
      <alignment horizontal="center" vertical="center" wrapText="true"/>
    </xf>
    <xf numFmtId="49" fontId="4" fillId="0" borderId="3" xfId="0" applyNumberFormat="true" applyFont="true" applyFill="true" applyBorder="true" applyAlignment="true">
      <alignment horizontal="center" vertical="center"/>
    </xf>
    <xf numFmtId="0" fontId="9" fillId="0" borderId="3" xfId="0" applyFont="true" applyFill="true" applyBorder="true" applyAlignment="true">
      <alignment horizontal="center" vertical="center" shrinkToFit="true"/>
    </xf>
    <xf numFmtId="177" fontId="9" fillId="0" borderId="3" xfId="0" applyNumberFormat="true" applyFont="true" applyFill="true" applyBorder="true" applyAlignment="true">
      <alignment horizontal="center" vertical="center" shrinkToFit="true"/>
    </xf>
    <xf numFmtId="0" fontId="1" fillId="0" borderId="3" xfId="0" applyFont="true" applyFill="true" applyBorder="true" applyAlignment="true">
      <alignment horizontal="center"/>
    </xf>
    <xf numFmtId="0" fontId="4" fillId="0" borderId="3" xfId="0" applyFont="true" applyFill="true" applyBorder="true" applyAlignment="true">
      <alignment horizontal="center"/>
    </xf>
    <xf numFmtId="177" fontId="1" fillId="0" borderId="3" xfId="0" applyNumberFormat="true" applyFont="true" applyFill="true" applyBorder="true" applyAlignment="true">
      <alignment horizontal="center"/>
    </xf>
    <xf numFmtId="180" fontId="5" fillId="0" borderId="3" xfId="0" applyNumberFormat="true" applyFont="true" applyFill="true" applyBorder="true" applyAlignment="true">
      <alignment horizontal="center" vertical="center" wrapText="true"/>
    </xf>
    <xf numFmtId="180" fontId="5" fillId="0" borderId="3" xfId="0" applyNumberFormat="true" applyFont="true" applyFill="true" applyBorder="true" applyAlignment="true">
      <alignment horizontal="center" vertical="center"/>
    </xf>
    <xf numFmtId="0" fontId="4" fillId="0" borderId="3" xfId="0" applyNumberFormat="true" applyFont="true" applyFill="true" applyBorder="true" applyAlignment="true">
      <alignment horizontal="center" vertical="center"/>
    </xf>
    <xf numFmtId="179" fontId="1" fillId="0" borderId="3" xfId="0" applyNumberFormat="true" applyFont="true" applyFill="true" applyBorder="true" applyAlignment="true">
      <alignment horizontal="center"/>
    </xf>
    <xf numFmtId="179" fontId="0" fillId="0" borderId="3" xfId="0" applyNumberFormat="true" applyFill="true" applyBorder="true" applyAlignment="true">
      <alignment horizontal="center" vertical="center" wrapText="true"/>
    </xf>
    <xf numFmtId="179" fontId="0" fillId="0" borderId="3" xfId="0" applyNumberFormat="true" applyFill="true" applyBorder="true" applyAlignment="true">
      <alignment horizontal="center" vertical="center"/>
    </xf>
    <xf numFmtId="0" fontId="10" fillId="0" borderId="0" xfId="0" applyFont="true" applyFill="true" applyAlignment="true">
      <alignment horizontal="center" vertical="center"/>
    </xf>
    <xf numFmtId="0" fontId="0" fillId="0" borderId="0" xfId="0" applyFont="true"/>
    <xf numFmtId="0" fontId="28" fillId="0" borderId="3" xfId="0" applyFont="true" applyFill="true" applyBorder="true" applyAlignment="true">
      <alignment horizontal="center" vertical="center" wrapText="true"/>
    </xf>
    <xf numFmtId="180" fontId="4" fillId="0" borderId="3" xfId="0" applyNumberFormat="true" applyFont="true" applyFill="true" applyBorder="true" applyAlignment="true">
      <alignment horizontal="center" vertical="center"/>
    </xf>
    <xf numFmtId="180" fontId="1" fillId="0" borderId="3" xfId="0" applyNumberFormat="true" applyFont="true" applyFill="true" applyBorder="true" applyAlignment="true">
      <alignment horizontal="center" vertical="center" wrapText="true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1"/>
  <sheetViews>
    <sheetView tabSelected="1" workbookViewId="0">
      <selection activeCell="O8" sqref="O8"/>
    </sheetView>
  </sheetViews>
  <sheetFormatPr defaultColWidth="9" defaultRowHeight="13.5"/>
  <cols>
    <col min="1" max="1" width="5.625" style="29" customWidth="true"/>
    <col min="2" max="2" width="9" style="29"/>
    <col min="3" max="3" width="6.125" style="29" customWidth="true"/>
    <col min="4" max="4" width="16.1666666666667" style="30" customWidth="true"/>
    <col min="5" max="5" width="9" style="29" customWidth="true"/>
    <col min="6" max="6" width="6.375" style="29" customWidth="true"/>
    <col min="7" max="7" width="11.5" style="31" customWidth="true"/>
    <col min="8" max="8" width="10.375" style="31"/>
    <col min="9" max="9" width="12.625" style="32" customWidth="true"/>
    <col min="10" max="10" width="11.5" style="31"/>
    <col min="11" max="11" width="8.25" style="29" customWidth="true"/>
    <col min="12" max="12" width="7.5" style="29" customWidth="true"/>
  </cols>
  <sheetData>
    <row r="1" s="1" customFormat="true" ht="40" customHeight="true" spans="1:12">
      <c r="A1" s="33" t="s">
        <v>0</v>
      </c>
      <c r="B1" s="33"/>
      <c r="C1" s="33"/>
      <c r="D1" s="34"/>
      <c r="E1" s="33"/>
      <c r="F1" s="49"/>
      <c r="G1" s="50"/>
      <c r="H1" s="50"/>
      <c r="I1" s="63"/>
      <c r="J1" s="50"/>
      <c r="K1" s="33"/>
      <c r="L1" s="33"/>
    </row>
    <row r="2" s="2" customFormat="true" ht="30" customHeight="true" spans="1:12">
      <c r="A2" s="35" t="s">
        <v>1</v>
      </c>
      <c r="B2" s="35" t="s">
        <v>2</v>
      </c>
      <c r="C2" s="35" t="s">
        <v>3</v>
      </c>
      <c r="D2" s="35" t="s">
        <v>4</v>
      </c>
      <c r="E2" s="35" t="s">
        <v>5</v>
      </c>
      <c r="F2" s="51" t="s">
        <v>6</v>
      </c>
      <c r="G2" s="51" t="s">
        <v>7</v>
      </c>
      <c r="H2" s="51" t="s">
        <v>8</v>
      </c>
      <c r="I2" s="64" t="s">
        <v>9</v>
      </c>
      <c r="J2" s="51" t="s">
        <v>10</v>
      </c>
      <c r="K2" s="35" t="s">
        <v>11</v>
      </c>
      <c r="L2" s="35" t="s">
        <v>12</v>
      </c>
    </row>
    <row r="3" s="2" customFormat="true" ht="30" customHeight="true" spans="1:12">
      <c r="A3" s="36"/>
      <c r="B3" s="36"/>
      <c r="C3" s="36"/>
      <c r="D3" s="36"/>
      <c r="E3" s="36"/>
      <c r="F3" s="52"/>
      <c r="G3" s="52"/>
      <c r="H3" s="52"/>
      <c r="I3" s="65"/>
      <c r="J3" s="52"/>
      <c r="K3" s="36"/>
      <c r="L3" s="36"/>
    </row>
    <row r="4" s="3" customFormat="true" ht="30" customHeight="true" spans="1:12">
      <c r="A4" s="37">
        <v>1</v>
      </c>
      <c r="B4" s="37" t="s">
        <v>13</v>
      </c>
      <c r="C4" s="37" t="s">
        <v>14</v>
      </c>
      <c r="D4" s="38" t="s">
        <v>15</v>
      </c>
      <c r="E4" s="37" t="s">
        <v>16</v>
      </c>
      <c r="F4" s="53" t="s">
        <v>17</v>
      </c>
      <c r="G4" s="54">
        <v>5500</v>
      </c>
      <c r="H4" s="54">
        <v>1375</v>
      </c>
      <c r="I4" s="66">
        <v>44333</v>
      </c>
      <c r="J4" s="54">
        <v>6875</v>
      </c>
      <c r="K4" s="37">
        <v>0</v>
      </c>
      <c r="L4" s="67">
        <v>11</v>
      </c>
    </row>
    <row r="5" s="4" customFormat="true" ht="30" customHeight="true" spans="1:14">
      <c r="A5" s="37">
        <v>2</v>
      </c>
      <c r="B5" s="37" t="s">
        <v>18</v>
      </c>
      <c r="C5" s="37" t="s">
        <v>14</v>
      </c>
      <c r="D5" s="38" t="s">
        <v>15</v>
      </c>
      <c r="E5" s="37" t="s">
        <v>19</v>
      </c>
      <c r="F5" s="43" t="s">
        <v>20</v>
      </c>
      <c r="G5" s="54">
        <v>3000</v>
      </c>
      <c r="H5" s="54">
        <v>750</v>
      </c>
      <c r="I5" s="66">
        <v>44287</v>
      </c>
      <c r="J5" s="54">
        <v>3750</v>
      </c>
      <c r="K5" s="67">
        <v>9</v>
      </c>
      <c r="L5" s="67">
        <v>3</v>
      </c>
      <c r="N5" s="3"/>
    </row>
    <row r="6" s="4" customFormat="true" ht="30" customHeight="true" spans="1:12">
      <c r="A6" s="37">
        <v>3</v>
      </c>
      <c r="B6" s="37" t="s">
        <v>21</v>
      </c>
      <c r="C6" s="37" t="s">
        <v>14</v>
      </c>
      <c r="D6" s="38" t="s">
        <v>15</v>
      </c>
      <c r="E6" s="37" t="s">
        <v>19</v>
      </c>
      <c r="F6" s="43" t="s">
        <v>20</v>
      </c>
      <c r="G6" s="54">
        <v>3000</v>
      </c>
      <c r="H6" s="54">
        <v>750</v>
      </c>
      <c r="I6" s="66">
        <v>44120</v>
      </c>
      <c r="J6" s="54">
        <v>3750</v>
      </c>
      <c r="K6" s="67">
        <v>15</v>
      </c>
      <c r="L6" s="67">
        <v>3</v>
      </c>
    </row>
    <row r="7" s="4" customFormat="true" ht="30" customHeight="true" spans="1:12">
      <c r="A7" s="37">
        <v>4</v>
      </c>
      <c r="B7" s="37" t="s">
        <v>22</v>
      </c>
      <c r="C7" s="37" t="s">
        <v>23</v>
      </c>
      <c r="D7" s="38" t="s">
        <v>15</v>
      </c>
      <c r="E7" s="37" t="s">
        <v>19</v>
      </c>
      <c r="F7" s="43" t="s">
        <v>20</v>
      </c>
      <c r="G7" s="54">
        <v>3000</v>
      </c>
      <c r="H7" s="54">
        <v>750</v>
      </c>
      <c r="I7" s="66">
        <v>44305</v>
      </c>
      <c r="J7" s="54">
        <v>3750</v>
      </c>
      <c r="K7" s="67">
        <v>9</v>
      </c>
      <c r="L7" s="67">
        <v>3</v>
      </c>
    </row>
    <row r="8" s="4" customFormat="true" ht="30" customHeight="true" spans="1:12">
      <c r="A8" s="37">
        <v>5</v>
      </c>
      <c r="B8" s="37" t="s">
        <v>24</v>
      </c>
      <c r="C8" s="37" t="s">
        <v>23</v>
      </c>
      <c r="D8" s="38" t="s">
        <v>15</v>
      </c>
      <c r="E8" s="37" t="s">
        <v>19</v>
      </c>
      <c r="F8" s="43" t="s">
        <v>20</v>
      </c>
      <c r="G8" s="54">
        <v>3000</v>
      </c>
      <c r="H8" s="54">
        <v>750</v>
      </c>
      <c r="I8" s="66">
        <v>44256</v>
      </c>
      <c r="J8" s="54">
        <v>3750</v>
      </c>
      <c r="K8" s="67">
        <v>10</v>
      </c>
      <c r="L8" s="67">
        <v>3</v>
      </c>
    </row>
    <row r="9" s="4" customFormat="true" ht="30" customHeight="true" spans="1:12">
      <c r="A9" s="37">
        <v>6</v>
      </c>
      <c r="B9" s="37" t="s">
        <v>25</v>
      </c>
      <c r="C9" s="37" t="s">
        <v>23</v>
      </c>
      <c r="D9" s="38" t="s">
        <v>15</v>
      </c>
      <c r="E9" s="37" t="s">
        <v>19</v>
      </c>
      <c r="F9" s="43" t="s">
        <v>20</v>
      </c>
      <c r="G9" s="54">
        <v>3000</v>
      </c>
      <c r="H9" s="54">
        <v>750</v>
      </c>
      <c r="I9" s="66">
        <v>44260</v>
      </c>
      <c r="J9" s="54">
        <v>3750</v>
      </c>
      <c r="K9" s="67">
        <v>10</v>
      </c>
      <c r="L9" s="67">
        <v>3</v>
      </c>
    </row>
    <row r="10" s="4" customFormat="true" ht="30" customHeight="true" spans="1:12">
      <c r="A10" s="37">
        <v>7</v>
      </c>
      <c r="B10" s="37" t="s">
        <v>26</v>
      </c>
      <c r="C10" s="37" t="s">
        <v>14</v>
      </c>
      <c r="D10" s="38" t="s">
        <v>15</v>
      </c>
      <c r="E10" s="37" t="s">
        <v>19</v>
      </c>
      <c r="F10" s="43" t="s">
        <v>20</v>
      </c>
      <c r="G10" s="54">
        <v>3000</v>
      </c>
      <c r="H10" s="54">
        <v>750</v>
      </c>
      <c r="I10" s="66">
        <v>44259</v>
      </c>
      <c r="J10" s="54">
        <v>3750</v>
      </c>
      <c r="K10" s="67">
        <v>10</v>
      </c>
      <c r="L10" s="67">
        <v>3</v>
      </c>
    </row>
    <row r="11" s="4" customFormat="true" ht="30" customHeight="true" spans="1:12">
      <c r="A11" s="37">
        <v>8</v>
      </c>
      <c r="B11" s="37" t="s">
        <v>27</v>
      </c>
      <c r="C11" s="37" t="s">
        <v>14</v>
      </c>
      <c r="D11" s="38" t="s">
        <v>15</v>
      </c>
      <c r="E11" s="37" t="s">
        <v>19</v>
      </c>
      <c r="F11" s="43" t="s">
        <v>20</v>
      </c>
      <c r="G11" s="54">
        <v>3000</v>
      </c>
      <c r="H11" s="54">
        <v>750</v>
      </c>
      <c r="I11" s="66">
        <v>44200</v>
      </c>
      <c r="J11" s="54">
        <v>3750</v>
      </c>
      <c r="K11" s="67">
        <v>12</v>
      </c>
      <c r="L11" s="67">
        <v>3</v>
      </c>
    </row>
    <row r="12" s="4" customFormat="true" ht="30" customHeight="true" spans="1:12">
      <c r="A12" s="37">
        <v>9</v>
      </c>
      <c r="B12" s="37" t="s">
        <v>28</v>
      </c>
      <c r="C12" s="37" t="s">
        <v>23</v>
      </c>
      <c r="D12" s="38" t="s">
        <v>15</v>
      </c>
      <c r="E12" s="37" t="s">
        <v>19</v>
      </c>
      <c r="F12" s="43" t="s">
        <v>20</v>
      </c>
      <c r="G12" s="54">
        <v>3000</v>
      </c>
      <c r="H12" s="54">
        <v>750</v>
      </c>
      <c r="I12" s="66">
        <v>44259</v>
      </c>
      <c r="J12" s="54">
        <v>3750</v>
      </c>
      <c r="K12" s="67">
        <v>10</v>
      </c>
      <c r="L12" s="67">
        <v>3</v>
      </c>
    </row>
    <row r="13" s="4" customFormat="true" ht="30" customHeight="true" spans="1:12">
      <c r="A13" s="37">
        <v>10</v>
      </c>
      <c r="B13" s="37" t="s">
        <v>29</v>
      </c>
      <c r="C13" s="37" t="s">
        <v>23</v>
      </c>
      <c r="D13" s="38" t="s">
        <v>15</v>
      </c>
      <c r="E13" s="37" t="s">
        <v>19</v>
      </c>
      <c r="F13" s="43" t="s">
        <v>20</v>
      </c>
      <c r="G13" s="54">
        <v>3000</v>
      </c>
      <c r="H13" s="54">
        <v>750</v>
      </c>
      <c r="I13" s="66">
        <v>44271</v>
      </c>
      <c r="J13" s="54">
        <v>3750</v>
      </c>
      <c r="K13" s="67">
        <v>10</v>
      </c>
      <c r="L13" s="67">
        <v>3</v>
      </c>
    </row>
    <row r="14" s="4" customFormat="true" ht="30" customHeight="true" spans="1:12">
      <c r="A14" s="37">
        <v>11</v>
      </c>
      <c r="B14" s="37" t="s">
        <v>30</v>
      </c>
      <c r="C14" s="37" t="s">
        <v>23</v>
      </c>
      <c r="D14" s="38" t="s">
        <v>15</v>
      </c>
      <c r="E14" s="37" t="s">
        <v>19</v>
      </c>
      <c r="F14" s="43" t="s">
        <v>20</v>
      </c>
      <c r="G14" s="54">
        <v>3000</v>
      </c>
      <c r="H14" s="54">
        <v>750</v>
      </c>
      <c r="I14" s="66">
        <v>44015</v>
      </c>
      <c r="J14" s="54">
        <v>3750</v>
      </c>
      <c r="K14" s="67">
        <v>18</v>
      </c>
      <c r="L14" s="67">
        <v>3</v>
      </c>
    </row>
    <row r="15" s="4" customFormat="true" ht="30" customHeight="true" spans="1:12">
      <c r="A15" s="37">
        <v>12</v>
      </c>
      <c r="B15" s="37" t="s">
        <v>31</v>
      </c>
      <c r="C15" s="37" t="s">
        <v>23</v>
      </c>
      <c r="D15" s="38" t="s">
        <v>15</v>
      </c>
      <c r="E15" s="37" t="s">
        <v>19</v>
      </c>
      <c r="F15" s="43" t="s">
        <v>20</v>
      </c>
      <c r="G15" s="54">
        <v>3000</v>
      </c>
      <c r="H15" s="54">
        <v>750</v>
      </c>
      <c r="I15" s="66" t="s">
        <v>32</v>
      </c>
      <c r="J15" s="54">
        <v>3750</v>
      </c>
      <c r="K15" s="67">
        <v>16</v>
      </c>
      <c r="L15" s="67">
        <v>3</v>
      </c>
    </row>
    <row r="16" s="4" customFormat="true" ht="30" customHeight="true" spans="1:12">
      <c r="A16" s="37">
        <v>13</v>
      </c>
      <c r="B16" s="37" t="s">
        <v>33</v>
      </c>
      <c r="C16" s="37" t="s">
        <v>14</v>
      </c>
      <c r="D16" s="38" t="s">
        <v>15</v>
      </c>
      <c r="E16" s="37" t="s">
        <v>16</v>
      </c>
      <c r="F16" s="43" t="s">
        <v>34</v>
      </c>
      <c r="G16" s="54">
        <v>500</v>
      </c>
      <c r="H16" s="54">
        <v>125</v>
      </c>
      <c r="I16" s="66" t="s">
        <v>35</v>
      </c>
      <c r="J16" s="54">
        <v>625</v>
      </c>
      <c r="K16" s="67">
        <v>35</v>
      </c>
      <c r="L16" s="67">
        <v>1</v>
      </c>
    </row>
    <row r="17" s="4" customFormat="true" ht="30" customHeight="true" spans="1:12">
      <c r="A17" s="37">
        <v>14</v>
      </c>
      <c r="B17" s="37" t="s">
        <v>36</v>
      </c>
      <c r="C17" s="37" t="s">
        <v>14</v>
      </c>
      <c r="D17" s="38" t="s">
        <v>15</v>
      </c>
      <c r="E17" s="37" t="s">
        <v>16</v>
      </c>
      <c r="F17" s="43" t="s">
        <v>34</v>
      </c>
      <c r="G17" s="54">
        <v>500</v>
      </c>
      <c r="H17" s="54">
        <v>125</v>
      </c>
      <c r="I17" s="66">
        <v>43497</v>
      </c>
      <c r="J17" s="54">
        <v>625</v>
      </c>
      <c r="K17" s="67">
        <v>35</v>
      </c>
      <c r="L17" s="67">
        <v>1</v>
      </c>
    </row>
    <row r="18" s="4" customFormat="true" ht="30" customHeight="true" spans="1:12">
      <c r="A18" s="37">
        <v>15</v>
      </c>
      <c r="B18" s="37" t="s">
        <v>37</v>
      </c>
      <c r="C18" s="37" t="s">
        <v>23</v>
      </c>
      <c r="D18" s="38" t="s">
        <v>15</v>
      </c>
      <c r="E18" s="37" t="s">
        <v>16</v>
      </c>
      <c r="F18" s="43" t="s">
        <v>34</v>
      </c>
      <c r="G18" s="54">
        <v>500</v>
      </c>
      <c r="H18" s="54">
        <v>125</v>
      </c>
      <c r="I18" s="66" t="s">
        <v>35</v>
      </c>
      <c r="J18" s="54">
        <v>625</v>
      </c>
      <c r="K18" s="67">
        <v>35</v>
      </c>
      <c r="L18" s="67">
        <v>1</v>
      </c>
    </row>
    <row r="19" s="4" customFormat="true" ht="30" customHeight="true" spans="1:12">
      <c r="A19" s="37">
        <v>16</v>
      </c>
      <c r="B19" s="37" t="s">
        <v>38</v>
      </c>
      <c r="C19" s="37" t="s">
        <v>14</v>
      </c>
      <c r="D19" s="38" t="s">
        <v>15</v>
      </c>
      <c r="E19" s="37" t="s">
        <v>16</v>
      </c>
      <c r="F19" s="43" t="s">
        <v>34</v>
      </c>
      <c r="G19" s="54">
        <v>1000</v>
      </c>
      <c r="H19" s="54">
        <v>250</v>
      </c>
      <c r="I19" s="66">
        <v>43525</v>
      </c>
      <c r="J19" s="54">
        <v>1250</v>
      </c>
      <c r="K19" s="67">
        <v>34</v>
      </c>
      <c r="L19" s="67">
        <v>2</v>
      </c>
    </row>
    <row r="20" s="4" customFormat="true" ht="30" customHeight="true" spans="1:12">
      <c r="A20" s="37">
        <v>17</v>
      </c>
      <c r="B20" s="37" t="s">
        <v>39</v>
      </c>
      <c r="C20" s="37" t="s">
        <v>14</v>
      </c>
      <c r="D20" s="38" t="s">
        <v>15</v>
      </c>
      <c r="E20" s="37" t="s">
        <v>16</v>
      </c>
      <c r="F20" s="43" t="s">
        <v>34</v>
      </c>
      <c r="G20" s="54">
        <v>1000</v>
      </c>
      <c r="H20" s="54">
        <v>250</v>
      </c>
      <c r="I20" s="66">
        <v>43525</v>
      </c>
      <c r="J20" s="54">
        <v>1250</v>
      </c>
      <c r="K20" s="67">
        <v>34</v>
      </c>
      <c r="L20" s="67">
        <v>2</v>
      </c>
    </row>
    <row r="21" s="4" customFormat="true" ht="30" customHeight="true" spans="1:12">
      <c r="A21" s="37">
        <v>18</v>
      </c>
      <c r="B21" s="37" t="s">
        <v>40</v>
      </c>
      <c r="C21" s="37" t="s">
        <v>14</v>
      </c>
      <c r="D21" s="38" t="s">
        <v>15</v>
      </c>
      <c r="E21" s="37" t="s">
        <v>16</v>
      </c>
      <c r="F21" s="43" t="s">
        <v>34</v>
      </c>
      <c r="G21" s="54">
        <v>1000</v>
      </c>
      <c r="H21" s="54">
        <v>250</v>
      </c>
      <c r="I21" s="66">
        <v>43525</v>
      </c>
      <c r="J21" s="54">
        <v>1250</v>
      </c>
      <c r="K21" s="67">
        <v>34</v>
      </c>
      <c r="L21" s="67">
        <v>2</v>
      </c>
    </row>
    <row r="22" s="4" customFormat="true" ht="30" customHeight="true" spans="1:12">
      <c r="A22" s="37">
        <v>19</v>
      </c>
      <c r="B22" s="37" t="s">
        <v>41</v>
      </c>
      <c r="C22" s="37" t="s">
        <v>14</v>
      </c>
      <c r="D22" s="38" t="s">
        <v>15</v>
      </c>
      <c r="E22" s="37" t="s">
        <v>16</v>
      </c>
      <c r="F22" s="43" t="s">
        <v>34</v>
      </c>
      <c r="G22" s="54">
        <v>1000</v>
      </c>
      <c r="H22" s="54">
        <v>250</v>
      </c>
      <c r="I22" s="66" t="s">
        <v>42</v>
      </c>
      <c r="J22" s="54">
        <v>1250</v>
      </c>
      <c r="K22" s="67">
        <v>34</v>
      </c>
      <c r="L22" s="67">
        <v>2</v>
      </c>
    </row>
    <row r="23" s="4" customFormat="true" ht="30" customHeight="true" spans="1:12">
      <c r="A23" s="37">
        <v>20</v>
      </c>
      <c r="B23" s="37" t="s">
        <v>43</v>
      </c>
      <c r="C23" s="37" t="s">
        <v>14</v>
      </c>
      <c r="D23" s="38" t="s">
        <v>15</v>
      </c>
      <c r="E23" s="37" t="s">
        <v>16</v>
      </c>
      <c r="F23" s="43" t="s">
        <v>34</v>
      </c>
      <c r="G23" s="54">
        <v>1000</v>
      </c>
      <c r="H23" s="54">
        <v>250</v>
      </c>
      <c r="I23" s="66" t="s">
        <v>42</v>
      </c>
      <c r="J23" s="54">
        <v>1250</v>
      </c>
      <c r="K23" s="67">
        <v>34</v>
      </c>
      <c r="L23" s="67">
        <v>2</v>
      </c>
    </row>
    <row r="24" s="4" customFormat="true" ht="30" customHeight="true" spans="1:12">
      <c r="A24" s="37">
        <v>21</v>
      </c>
      <c r="B24" s="37" t="s">
        <v>44</v>
      </c>
      <c r="C24" s="37" t="s">
        <v>14</v>
      </c>
      <c r="D24" s="38" t="s">
        <v>15</v>
      </c>
      <c r="E24" s="37" t="s">
        <v>16</v>
      </c>
      <c r="F24" s="43" t="s">
        <v>34</v>
      </c>
      <c r="G24" s="54">
        <v>1000</v>
      </c>
      <c r="H24" s="54">
        <v>250</v>
      </c>
      <c r="I24" s="66" t="s">
        <v>42</v>
      </c>
      <c r="J24" s="54">
        <v>1250</v>
      </c>
      <c r="K24" s="67">
        <v>34</v>
      </c>
      <c r="L24" s="67">
        <v>2</v>
      </c>
    </row>
    <row r="25" s="4" customFormat="true" ht="30" customHeight="true" spans="1:12">
      <c r="A25" s="37">
        <v>22</v>
      </c>
      <c r="B25" s="37" t="s">
        <v>45</v>
      </c>
      <c r="C25" s="37" t="s">
        <v>14</v>
      </c>
      <c r="D25" s="38" t="s">
        <v>15</v>
      </c>
      <c r="E25" s="37" t="s">
        <v>16</v>
      </c>
      <c r="F25" s="43" t="s">
        <v>34</v>
      </c>
      <c r="G25" s="54">
        <v>1000</v>
      </c>
      <c r="H25" s="54">
        <v>250</v>
      </c>
      <c r="I25" s="66" t="s">
        <v>42</v>
      </c>
      <c r="J25" s="54">
        <v>1250</v>
      </c>
      <c r="K25" s="67">
        <v>34</v>
      </c>
      <c r="L25" s="67">
        <v>2</v>
      </c>
    </row>
    <row r="26" s="4" customFormat="true" ht="30" customHeight="true" spans="1:12">
      <c r="A26" s="37">
        <v>23</v>
      </c>
      <c r="B26" s="37" t="s">
        <v>46</v>
      </c>
      <c r="C26" s="37" t="s">
        <v>23</v>
      </c>
      <c r="D26" s="38" t="s">
        <v>15</v>
      </c>
      <c r="E26" s="37" t="s">
        <v>16</v>
      </c>
      <c r="F26" s="43" t="s">
        <v>34</v>
      </c>
      <c r="G26" s="54">
        <v>1000</v>
      </c>
      <c r="H26" s="54">
        <v>250</v>
      </c>
      <c r="I26" s="66" t="s">
        <v>42</v>
      </c>
      <c r="J26" s="54">
        <v>1250</v>
      </c>
      <c r="K26" s="67">
        <v>34</v>
      </c>
      <c r="L26" s="67">
        <v>2</v>
      </c>
    </row>
    <row r="27" s="4" customFormat="true" ht="30" customHeight="true" spans="1:12">
      <c r="A27" s="37">
        <v>24</v>
      </c>
      <c r="B27" s="37" t="s">
        <v>47</v>
      </c>
      <c r="C27" s="37" t="s">
        <v>23</v>
      </c>
      <c r="D27" s="38" t="s">
        <v>15</v>
      </c>
      <c r="E27" s="37" t="s">
        <v>16</v>
      </c>
      <c r="F27" s="43" t="s">
        <v>34</v>
      </c>
      <c r="G27" s="54">
        <v>1500</v>
      </c>
      <c r="H27" s="54">
        <v>375</v>
      </c>
      <c r="I27" s="66">
        <v>44197</v>
      </c>
      <c r="J27" s="54">
        <v>1875</v>
      </c>
      <c r="K27" s="67">
        <v>12</v>
      </c>
      <c r="L27" s="67">
        <v>3</v>
      </c>
    </row>
    <row r="28" s="4" customFormat="true" ht="30" customHeight="true" spans="1:12">
      <c r="A28" s="37">
        <v>25</v>
      </c>
      <c r="B28" s="37" t="s">
        <v>48</v>
      </c>
      <c r="C28" s="37" t="s">
        <v>14</v>
      </c>
      <c r="D28" s="38" t="s">
        <v>15</v>
      </c>
      <c r="E28" s="37" t="s">
        <v>16</v>
      </c>
      <c r="F28" s="43" t="s">
        <v>34</v>
      </c>
      <c r="G28" s="54">
        <v>1500</v>
      </c>
      <c r="H28" s="54">
        <v>375</v>
      </c>
      <c r="I28" s="66">
        <v>43983</v>
      </c>
      <c r="J28" s="54">
        <v>1875</v>
      </c>
      <c r="K28" s="67">
        <v>19</v>
      </c>
      <c r="L28" s="67">
        <v>3</v>
      </c>
    </row>
    <row r="29" s="4" customFormat="true" ht="30" customHeight="true" spans="1:12">
      <c r="A29" s="37">
        <v>26</v>
      </c>
      <c r="B29" s="37" t="s">
        <v>49</v>
      </c>
      <c r="C29" s="37" t="s">
        <v>23</v>
      </c>
      <c r="D29" s="38" t="s">
        <v>15</v>
      </c>
      <c r="E29" s="37" t="s">
        <v>16</v>
      </c>
      <c r="F29" s="43" t="s">
        <v>34</v>
      </c>
      <c r="G29" s="54">
        <v>1500</v>
      </c>
      <c r="H29" s="54">
        <v>375</v>
      </c>
      <c r="I29" s="66">
        <v>44231</v>
      </c>
      <c r="J29" s="54">
        <v>1875</v>
      </c>
      <c r="K29" s="67">
        <v>11</v>
      </c>
      <c r="L29" s="67">
        <v>3</v>
      </c>
    </row>
    <row r="30" s="4" customFormat="true" ht="30" customHeight="true" spans="1:12">
      <c r="A30" s="37">
        <v>27</v>
      </c>
      <c r="B30" s="37" t="s">
        <v>50</v>
      </c>
      <c r="C30" s="37" t="s">
        <v>14</v>
      </c>
      <c r="D30" s="38" t="s">
        <v>15</v>
      </c>
      <c r="E30" s="37" t="s">
        <v>16</v>
      </c>
      <c r="F30" s="43" t="s">
        <v>34</v>
      </c>
      <c r="G30" s="54">
        <v>1500</v>
      </c>
      <c r="H30" s="54">
        <v>375</v>
      </c>
      <c r="I30" s="66">
        <v>44181</v>
      </c>
      <c r="J30" s="54">
        <v>1875</v>
      </c>
      <c r="K30" s="67">
        <v>13</v>
      </c>
      <c r="L30" s="67">
        <v>3</v>
      </c>
    </row>
    <row r="31" s="4" customFormat="true" ht="30" customHeight="true" spans="1:12">
      <c r="A31" s="37">
        <v>28</v>
      </c>
      <c r="B31" s="37" t="s">
        <v>51</v>
      </c>
      <c r="C31" s="37" t="s">
        <v>14</v>
      </c>
      <c r="D31" s="38" t="s">
        <v>15</v>
      </c>
      <c r="E31" s="37" t="s">
        <v>16</v>
      </c>
      <c r="F31" s="43" t="s">
        <v>34</v>
      </c>
      <c r="G31" s="54">
        <v>1500</v>
      </c>
      <c r="H31" s="54">
        <v>375</v>
      </c>
      <c r="I31" s="66">
        <v>44271</v>
      </c>
      <c r="J31" s="54">
        <v>1875</v>
      </c>
      <c r="K31" s="67">
        <v>10</v>
      </c>
      <c r="L31" s="67">
        <v>3</v>
      </c>
    </row>
    <row r="32" s="4" customFormat="true" ht="30" customHeight="true" spans="1:12">
      <c r="A32" s="37">
        <v>29</v>
      </c>
      <c r="B32" s="37" t="s">
        <v>52</v>
      </c>
      <c r="C32" s="37" t="s">
        <v>14</v>
      </c>
      <c r="D32" s="38" t="s">
        <v>15</v>
      </c>
      <c r="E32" s="37" t="s">
        <v>16</v>
      </c>
      <c r="F32" s="43" t="s">
        <v>34</v>
      </c>
      <c r="G32" s="54">
        <v>1500</v>
      </c>
      <c r="H32" s="54">
        <v>375</v>
      </c>
      <c r="I32" s="66">
        <v>44181</v>
      </c>
      <c r="J32" s="54">
        <v>1875</v>
      </c>
      <c r="K32" s="67">
        <v>13</v>
      </c>
      <c r="L32" s="67">
        <v>3</v>
      </c>
    </row>
    <row r="33" s="4" customFormat="true" ht="30" customHeight="true" spans="1:12">
      <c r="A33" s="37">
        <v>30</v>
      </c>
      <c r="B33" s="37" t="s">
        <v>53</v>
      </c>
      <c r="C33" s="37" t="s">
        <v>23</v>
      </c>
      <c r="D33" s="38" t="s">
        <v>15</v>
      </c>
      <c r="E33" s="37" t="s">
        <v>16</v>
      </c>
      <c r="F33" s="43" t="s">
        <v>34</v>
      </c>
      <c r="G33" s="54">
        <v>1500</v>
      </c>
      <c r="H33" s="54">
        <v>375</v>
      </c>
      <c r="I33" s="66">
        <v>44247</v>
      </c>
      <c r="J33" s="54">
        <v>1875</v>
      </c>
      <c r="K33" s="67">
        <v>11</v>
      </c>
      <c r="L33" s="67">
        <v>3</v>
      </c>
    </row>
    <row r="34" s="4" customFormat="true" ht="30" customHeight="true" spans="1:12">
      <c r="A34" s="37">
        <v>31</v>
      </c>
      <c r="B34" s="37" t="s">
        <v>54</v>
      </c>
      <c r="C34" s="37" t="s">
        <v>14</v>
      </c>
      <c r="D34" s="38" t="s">
        <v>15</v>
      </c>
      <c r="E34" s="37" t="s">
        <v>16</v>
      </c>
      <c r="F34" s="43" t="s">
        <v>34</v>
      </c>
      <c r="G34" s="54">
        <v>1500</v>
      </c>
      <c r="H34" s="54">
        <v>375</v>
      </c>
      <c r="I34" s="66">
        <v>44305</v>
      </c>
      <c r="J34" s="54">
        <v>1875</v>
      </c>
      <c r="K34" s="67">
        <v>9</v>
      </c>
      <c r="L34" s="67">
        <v>3</v>
      </c>
    </row>
    <row r="35" s="4" customFormat="true" ht="30" customHeight="true" spans="1:12">
      <c r="A35" s="37">
        <v>32</v>
      </c>
      <c r="B35" s="37" t="s">
        <v>55</v>
      </c>
      <c r="C35" s="37" t="s">
        <v>14</v>
      </c>
      <c r="D35" s="38" t="s">
        <v>15</v>
      </c>
      <c r="E35" s="37" t="s">
        <v>16</v>
      </c>
      <c r="F35" s="43" t="s">
        <v>34</v>
      </c>
      <c r="G35" s="54">
        <v>1500</v>
      </c>
      <c r="H35" s="54">
        <v>375</v>
      </c>
      <c r="I35" s="66">
        <v>44256</v>
      </c>
      <c r="J35" s="54">
        <v>1875</v>
      </c>
      <c r="K35" s="67">
        <v>10</v>
      </c>
      <c r="L35" s="67">
        <v>3</v>
      </c>
    </row>
    <row r="36" s="4" customFormat="true" ht="30" customHeight="true" spans="1:12">
      <c r="A36" s="37">
        <v>33</v>
      </c>
      <c r="B36" s="37" t="s">
        <v>56</v>
      </c>
      <c r="C36" s="37" t="s">
        <v>14</v>
      </c>
      <c r="D36" s="38" t="s">
        <v>15</v>
      </c>
      <c r="E36" s="37" t="s">
        <v>16</v>
      </c>
      <c r="F36" s="43" t="s">
        <v>34</v>
      </c>
      <c r="G36" s="54">
        <v>1500</v>
      </c>
      <c r="H36" s="54">
        <v>375</v>
      </c>
      <c r="I36" s="66">
        <v>44247</v>
      </c>
      <c r="J36" s="54">
        <v>1875</v>
      </c>
      <c r="K36" s="67">
        <v>11</v>
      </c>
      <c r="L36" s="67">
        <v>3</v>
      </c>
    </row>
    <row r="37" s="4" customFormat="true" ht="30" customHeight="true" spans="1:12">
      <c r="A37" s="37">
        <v>34</v>
      </c>
      <c r="B37" s="37" t="s">
        <v>57</v>
      </c>
      <c r="C37" s="37" t="s">
        <v>14</v>
      </c>
      <c r="D37" s="38" t="s">
        <v>15</v>
      </c>
      <c r="E37" s="37" t="s">
        <v>16</v>
      </c>
      <c r="F37" s="43" t="s">
        <v>34</v>
      </c>
      <c r="G37" s="54">
        <v>1500</v>
      </c>
      <c r="H37" s="54">
        <v>375</v>
      </c>
      <c r="I37" s="66">
        <v>44230</v>
      </c>
      <c r="J37" s="54">
        <v>1875</v>
      </c>
      <c r="K37" s="67">
        <v>11</v>
      </c>
      <c r="L37" s="67">
        <v>3</v>
      </c>
    </row>
    <row r="38" s="4" customFormat="true" ht="30" customHeight="true" spans="1:12">
      <c r="A38" s="37">
        <v>35</v>
      </c>
      <c r="B38" s="37" t="s">
        <v>58</v>
      </c>
      <c r="C38" s="37" t="s">
        <v>14</v>
      </c>
      <c r="D38" s="38" t="s">
        <v>15</v>
      </c>
      <c r="E38" s="37" t="s">
        <v>16</v>
      </c>
      <c r="F38" s="43" t="s">
        <v>34</v>
      </c>
      <c r="G38" s="54">
        <v>1500</v>
      </c>
      <c r="H38" s="54">
        <v>375</v>
      </c>
      <c r="I38" s="66">
        <v>44287</v>
      </c>
      <c r="J38" s="54">
        <v>1875</v>
      </c>
      <c r="K38" s="67">
        <v>9</v>
      </c>
      <c r="L38" s="67">
        <v>3</v>
      </c>
    </row>
    <row r="39" s="4" customFormat="true" ht="30" customHeight="true" spans="1:12">
      <c r="A39" s="37">
        <v>36</v>
      </c>
      <c r="B39" s="37" t="s">
        <v>59</v>
      </c>
      <c r="C39" s="37" t="s">
        <v>14</v>
      </c>
      <c r="D39" s="38" t="s">
        <v>15</v>
      </c>
      <c r="E39" s="37" t="s">
        <v>16</v>
      </c>
      <c r="F39" s="43" t="s">
        <v>34</v>
      </c>
      <c r="G39" s="54">
        <v>1500</v>
      </c>
      <c r="H39" s="54">
        <v>375</v>
      </c>
      <c r="I39" s="66">
        <v>43405</v>
      </c>
      <c r="J39" s="54">
        <v>1875</v>
      </c>
      <c r="K39" s="67">
        <v>33</v>
      </c>
      <c r="L39" s="67">
        <v>3</v>
      </c>
    </row>
    <row r="40" s="4" customFormat="true" ht="30" customHeight="true" spans="1:12">
      <c r="A40" s="37">
        <v>37</v>
      </c>
      <c r="B40" s="37" t="s">
        <v>60</v>
      </c>
      <c r="C40" s="37" t="s">
        <v>23</v>
      </c>
      <c r="D40" s="38" t="s">
        <v>15</v>
      </c>
      <c r="E40" s="37" t="s">
        <v>16</v>
      </c>
      <c r="F40" s="43" t="s">
        <v>34</v>
      </c>
      <c r="G40" s="54">
        <v>1500</v>
      </c>
      <c r="H40" s="54">
        <v>375</v>
      </c>
      <c r="I40" s="66" t="s">
        <v>32</v>
      </c>
      <c r="J40" s="54">
        <v>1875</v>
      </c>
      <c r="K40" s="67">
        <v>16</v>
      </c>
      <c r="L40" s="67">
        <v>3</v>
      </c>
    </row>
    <row r="41" s="4" customFormat="true" ht="30" customHeight="true" spans="1:12">
      <c r="A41" s="37">
        <v>38</v>
      </c>
      <c r="B41" s="37" t="s">
        <v>61</v>
      </c>
      <c r="C41" s="37" t="s">
        <v>14</v>
      </c>
      <c r="D41" s="38" t="s">
        <v>15</v>
      </c>
      <c r="E41" s="37" t="s">
        <v>16</v>
      </c>
      <c r="F41" s="43" t="s">
        <v>34</v>
      </c>
      <c r="G41" s="54">
        <v>1500</v>
      </c>
      <c r="H41" s="54">
        <v>375</v>
      </c>
      <c r="I41" s="66" t="s">
        <v>62</v>
      </c>
      <c r="J41" s="54">
        <v>1875</v>
      </c>
      <c r="K41" s="67">
        <v>32</v>
      </c>
      <c r="L41" s="67">
        <v>3</v>
      </c>
    </row>
    <row r="42" s="4" customFormat="true" ht="30" customHeight="true" spans="1:12">
      <c r="A42" s="37">
        <v>39</v>
      </c>
      <c r="B42" s="37" t="s">
        <v>63</v>
      </c>
      <c r="C42" s="37" t="s">
        <v>14</v>
      </c>
      <c r="D42" s="38" t="s">
        <v>15</v>
      </c>
      <c r="E42" s="37" t="s">
        <v>16</v>
      </c>
      <c r="F42" s="43" t="s">
        <v>17</v>
      </c>
      <c r="G42" s="54">
        <v>500</v>
      </c>
      <c r="H42" s="54">
        <v>125</v>
      </c>
      <c r="I42" s="66">
        <v>44231</v>
      </c>
      <c r="J42" s="54">
        <v>625</v>
      </c>
      <c r="K42" s="67">
        <v>11</v>
      </c>
      <c r="L42" s="67">
        <v>1</v>
      </c>
    </row>
    <row r="43" s="4" customFormat="true" ht="30" customHeight="true" spans="1:12">
      <c r="A43" s="37">
        <v>40</v>
      </c>
      <c r="B43" s="37" t="s">
        <v>64</v>
      </c>
      <c r="C43" s="37" t="s">
        <v>23</v>
      </c>
      <c r="D43" s="38" t="s">
        <v>15</v>
      </c>
      <c r="E43" s="37" t="s">
        <v>16</v>
      </c>
      <c r="F43" s="43" t="s">
        <v>17</v>
      </c>
      <c r="G43" s="54">
        <v>500</v>
      </c>
      <c r="H43" s="54">
        <v>125</v>
      </c>
      <c r="I43" s="66">
        <v>44247</v>
      </c>
      <c r="J43" s="54">
        <v>625</v>
      </c>
      <c r="K43" s="67">
        <v>11</v>
      </c>
      <c r="L43" s="67">
        <v>1</v>
      </c>
    </row>
    <row r="44" s="4" customFormat="true" ht="30" customHeight="true" spans="1:12">
      <c r="A44" s="37">
        <v>41</v>
      </c>
      <c r="B44" s="37" t="s">
        <v>65</v>
      </c>
      <c r="C44" s="37" t="s">
        <v>14</v>
      </c>
      <c r="D44" s="38" t="s">
        <v>15</v>
      </c>
      <c r="E44" s="37" t="s">
        <v>16</v>
      </c>
      <c r="F44" s="43" t="s">
        <v>17</v>
      </c>
      <c r="G44" s="54">
        <v>500</v>
      </c>
      <c r="H44" s="54">
        <v>125</v>
      </c>
      <c r="I44" s="66">
        <v>44230</v>
      </c>
      <c r="J44" s="54">
        <v>625</v>
      </c>
      <c r="K44" s="67">
        <v>11</v>
      </c>
      <c r="L44" s="67">
        <v>1</v>
      </c>
    </row>
    <row r="45" s="4" customFormat="true" ht="30" customHeight="true" spans="1:12">
      <c r="A45" s="37">
        <v>42</v>
      </c>
      <c r="B45" s="37" t="s">
        <v>66</v>
      </c>
      <c r="C45" s="37" t="s">
        <v>23</v>
      </c>
      <c r="D45" s="38" t="s">
        <v>15</v>
      </c>
      <c r="E45" s="37" t="s">
        <v>16</v>
      </c>
      <c r="F45" s="43" t="s">
        <v>17</v>
      </c>
      <c r="G45" s="54">
        <v>500</v>
      </c>
      <c r="H45" s="54">
        <v>125</v>
      </c>
      <c r="I45" s="66">
        <v>44247</v>
      </c>
      <c r="J45" s="54">
        <v>625</v>
      </c>
      <c r="K45" s="67">
        <v>11</v>
      </c>
      <c r="L45" s="67">
        <v>1</v>
      </c>
    </row>
    <row r="46" s="4" customFormat="true" ht="30" customHeight="true" spans="1:12">
      <c r="A46" s="37">
        <v>43</v>
      </c>
      <c r="B46" s="37" t="s">
        <v>67</v>
      </c>
      <c r="C46" s="37" t="s">
        <v>14</v>
      </c>
      <c r="D46" s="38" t="s">
        <v>15</v>
      </c>
      <c r="E46" s="37" t="s">
        <v>16</v>
      </c>
      <c r="F46" s="43" t="s">
        <v>17</v>
      </c>
      <c r="G46" s="54">
        <v>1000</v>
      </c>
      <c r="H46" s="54">
        <v>250</v>
      </c>
      <c r="I46" s="66">
        <v>44271</v>
      </c>
      <c r="J46" s="54">
        <v>1250</v>
      </c>
      <c r="K46" s="67">
        <v>10</v>
      </c>
      <c r="L46" s="67">
        <v>2</v>
      </c>
    </row>
    <row r="47" s="4" customFormat="true" ht="30" customHeight="true" spans="1:12">
      <c r="A47" s="37">
        <v>44</v>
      </c>
      <c r="B47" s="37" t="s">
        <v>68</v>
      </c>
      <c r="C47" s="37" t="s">
        <v>23</v>
      </c>
      <c r="D47" s="38" t="s">
        <v>15</v>
      </c>
      <c r="E47" s="37" t="s">
        <v>16</v>
      </c>
      <c r="F47" s="43" t="s">
        <v>17</v>
      </c>
      <c r="G47" s="54">
        <v>1000</v>
      </c>
      <c r="H47" s="54">
        <v>250</v>
      </c>
      <c r="I47" s="66">
        <v>44260</v>
      </c>
      <c r="J47" s="54">
        <v>1250</v>
      </c>
      <c r="K47" s="67">
        <v>10</v>
      </c>
      <c r="L47" s="67">
        <v>2</v>
      </c>
    </row>
    <row r="48" s="4" customFormat="true" ht="30" customHeight="true" spans="1:12">
      <c r="A48" s="37">
        <v>45</v>
      </c>
      <c r="B48" s="37" t="s">
        <v>69</v>
      </c>
      <c r="C48" s="37" t="s">
        <v>14</v>
      </c>
      <c r="D48" s="38" t="s">
        <v>15</v>
      </c>
      <c r="E48" s="37" t="s">
        <v>16</v>
      </c>
      <c r="F48" s="43" t="s">
        <v>17</v>
      </c>
      <c r="G48" s="54">
        <v>1000</v>
      </c>
      <c r="H48" s="54">
        <v>250</v>
      </c>
      <c r="I48" s="66">
        <v>44256</v>
      </c>
      <c r="J48" s="54">
        <v>1250</v>
      </c>
      <c r="K48" s="67">
        <v>10</v>
      </c>
      <c r="L48" s="67">
        <v>2</v>
      </c>
    </row>
    <row r="49" s="4" customFormat="true" ht="30" customHeight="true" spans="1:12">
      <c r="A49" s="37">
        <v>46</v>
      </c>
      <c r="B49" s="37" t="s">
        <v>70</v>
      </c>
      <c r="C49" s="37" t="s">
        <v>23</v>
      </c>
      <c r="D49" s="38" t="s">
        <v>15</v>
      </c>
      <c r="E49" s="37" t="s">
        <v>16</v>
      </c>
      <c r="F49" s="43" t="s">
        <v>17</v>
      </c>
      <c r="G49" s="54">
        <v>1000</v>
      </c>
      <c r="H49" s="54">
        <v>250</v>
      </c>
      <c r="I49" s="66">
        <v>44260</v>
      </c>
      <c r="J49" s="54">
        <v>1250</v>
      </c>
      <c r="K49" s="67">
        <v>10</v>
      </c>
      <c r="L49" s="67">
        <v>2</v>
      </c>
    </row>
    <row r="50" s="4" customFormat="true" ht="30" customHeight="true" spans="1:12">
      <c r="A50" s="37">
        <v>47</v>
      </c>
      <c r="B50" s="37" t="s">
        <v>71</v>
      </c>
      <c r="C50" s="37" t="s">
        <v>14</v>
      </c>
      <c r="D50" s="38" t="s">
        <v>15</v>
      </c>
      <c r="E50" s="37" t="s">
        <v>16</v>
      </c>
      <c r="F50" s="43" t="s">
        <v>17</v>
      </c>
      <c r="G50" s="54">
        <v>1000</v>
      </c>
      <c r="H50" s="54">
        <v>250</v>
      </c>
      <c r="I50" s="66">
        <v>44256</v>
      </c>
      <c r="J50" s="54">
        <v>1250</v>
      </c>
      <c r="K50" s="67">
        <v>10</v>
      </c>
      <c r="L50" s="67">
        <v>2</v>
      </c>
    </row>
    <row r="51" s="4" customFormat="true" ht="30" customHeight="true" spans="1:18">
      <c r="A51" s="37">
        <v>48</v>
      </c>
      <c r="B51" s="37" t="s">
        <v>72</v>
      </c>
      <c r="C51" s="37" t="s">
        <v>14</v>
      </c>
      <c r="D51" s="38" t="s">
        <v>15</v>
      </c>
      <c r="E51" s="37" t="s">
        <v>16</v>
      </c>
      <c r="F51" s="43" t="s">
        <v>17</v>
      </c>
      <c r="G51" s="54">
        <v>1500</v>
      </c>
      <c r="H51" s="54">
        <v>375</v>
      </c>
      <c r="I51" s="66">
        <v>44287</v>
      </c>
      <c r="J51" s="54">
        <v>1875</v>
      </c>
      <c r="K51" s="67">
        <v>9</v>
      </c>
      <c r="L51" s="67">
        <v>3</v>
      </c>
      <c r="N51"/>
      <c r="O51"/>
      <c r="P51"/>
      <c r="Q51"/>
      <c r="R51"/>
    </row>
    <row r="52" s="4" customFormat="true" ht="30" customHeight="true" spans="1:12">
      <c r="A52" s="37">
        <v>49</v>
      </c>
      <c r="B52" s="37" t="s">
        <v>73</v>
      </c>
      <c r="C52" s="37" t="s">
        <v>14</v>
      </c>
      <c r="D52" s="38" t="s">
        <v>15</v>
      </c>
      <c r="E52" s="37" t="s">
        <v>16</v>
      </c>
      <c r="F52" s="43" t="s">
        <v>17</v>
      </c>
      <c r="G52" s="54">
        <v>1500</v>
      </c>
      <c r="H52" s="54">
        <v>375</v>
      </c>
      <c r="I52" s="66">
        <v>44288</v>
      </c>
      <c r="J52" s="54">
        <v>1875</v>
      </c>
      <c r="K52" s="67">
        <v>9</v>
      </c>
      <c r="L52" s="67">
        <v>3</v>
      </c>
    </row>
    <row r="53" s="4" customFormat="true" ht="30" customHeight="true" spans="1:12">
      <c r="A53" s="37">
        <v>50</v>
      </c>
      <c r="B53" s="37" t="s">
        <v>74</v>
      </c>
      <c r="C53" s="37" t="s">
        <v>14</v>
      </c>
      <c r="D53" s="38" t="s">
        <v>15</v>
      </c>
      <c r="E53" s="37" t="s">
        <v>16</v>
      </c>
      <c r="F53" s="43" t="s">
        <v>17</v>
      </c>
      <c r="G53" s="54">
        <v>1500</v>
      </c>
      <c r="H53" s="54">
        <v>375</v>
      </c>
      <c r="I53" s="66">
        <v>44305</v>
      </c>
      <c r="J53" s="54">
        <v>1875</v>
      </c>
      <c r="K53" s="67">
        <v>9</v>
      </c>
      <c r="L53" s="67">
        <v>3</v>
      </c>
    </row>
    <row r="54" s="4" customFormat="true" ht="30" customHeight="true" spans="1:12">
      <c r="A54" s="37">
        <v>51</v>
      </c>
      <c r="B54" s="37" t="s">
        <v>75</v>
      </c>
      <c r="C54" s="37" t="s">
        <v>23</v>
      </c>
      <c r="D54" s="38" t="s">
        <v>15</v>
      </c>
      <c r="E54" s="37" t="s">
        <v>16</v>
      </c>
      <c r="F54" s="43" t="s">
        <v>17</v>
      </c>
      <c r="G54" s="54">
        <v>1500</v>
      </c>
      <c r="H54" s="54">
        <v>375</v>
      </c>
      <c r="I54" s="66">
        <v>44287</v>
      </c>
      <c r="J54" s="54">
        <v>1875</v>
      </c>
      <c r="K54" s="67">
        <v>9</v>
      </c>
      <c r="L54" s="67">
        <v>3</v>
      </c>
    </row>
    <row r="55" s="4" customFormat="true" ht="30" customHeight="true" spans="1:12">
      <c r="A55" s="37">
        <v>52</v>
      </c>
      <c r="B55" s="37" t="s">
        <v>76</v>
      </c>
      <c r="C55" s="37" t="s">
        <v>23</v>
      </c>
      <c r="D55" s="38" t="s">
        <v>15</v>
      </c>
      <c r="E55" s="37" t="s">
        <v>16</v>
      </c>
      <c r="F55" s="43" t="s">
        <v>17</v>
      </c>
      <c r="G55" s="54">
        <v>1500</v>
      </c>
      <c r="H55" s="54">
        <v>375</v>
      </c>
      <c r="I55" s="66">
        <v>44305</v>
      </c>
      <c r="J55" s="54">
        <v>1875</v>
      </c>
      <c r="K55" s="67">
        <v>9</v>
      </c>
      <c r="L55" s="67">
        <v>3</v>
      </c>
    </row>
    <row r="56" s="5" customFormat="true" ht="30" customHeight="true" spans="1:18">
      <c r="A56" s="39">
        <v>53</v>
      </c>
      <c r="B56" s="37" t="s">
        <v>77</v>
      </c>
      <c r="C56" s="37" t="s">
        <v>23</v>
      </c>
      <c r="D56" s="38" t="s">
        <v>15</v>
      </c>
      <c r="E56" s="37" t="s">
        <v>16</v>
      </c>
      <c r="F56" s="43" t="s">
        <v>34</v>
      </c>
      <c r="G56" s="54">
        <v>1500</v>
      </c>
      <c r="H56" s="54">
        <v>375</v>
      </c>
      <c r="I56" s="66">
        <v>43770</v>
      </c>
      <c r="J56" s="54">
        <v>1875</v>
      </c>
      <c r="K56" s="67">
        <v>26</v>
      </c>
      <c r="L56" s="67">
        <v>3</v>
      </c>
      <c r="M56" s="20"/>
      <c r="N56" s="4"/>
      <c r="O56" s="4"/>
      <c r="P56" s="4"/>
      <c r="Q56" s="4"/>
      <c r="R56" s="4"/>
    </row>
    <row r="57" s="5" customFormat="true" ht="30" customHeight="true" spans="1:18">
      <c r="A57" s="40" t="s">
        <v>78</v>
      </c>
      <c r="B57" s="41"/>
      <c r="C57" s="41"/>
      <c r="D57" s="42"/>
      <c r="E57" s="55"/>
      <c r="F57" s="56"/>
      <c r="G57" s="57">
        <f>SUM(G4:G56)</f>
        <v>86500</v>
      </c>
      <c r="H57" s="57">
        <f>G57*0.25</f>
        <v>21625</v>
      </c>
      <c r="I57" s="68"/>
      <c r="J57" s="57">
        <f>SUM(J4:J56)</f>
        <v>108125</v>
      </c>
      <c r="K57" s="69"/>
      <c r="L57" s="69"/>
      <c r="N57" s="4"/>
      <c r="O57" s="4"/>
      <c r="P57" s="4"/>
      <c r="Q57" s="4"/>
      <c r="R57" s="4"/>
    </row>
    <row r="58" s="3" customFormat="true" ht="30" customHeight="true" spans="1:12">
      <c r="A58" s="43">
        <v>1</v>
      </c>
      <c r="B58" s="44" t="s">
        <v>79</v>
      </c>
      <c r="C58" s="44" t="s">
        <v>14</v>
      </c>
      <c r="D58" s="44" t="s">
        <v>80</v>
      </c>
      <c r="E58" s="44" t="s">
        <v>19</v>
      </c>
      <c r="F58" s="58" t="s">
        <v>20</v>
      </c>
      <c r="G58" s="59">
        <v>6000</v>
      </c>
      <c r="H58" s="59">
        <v>1500</v>
      </c>
      <c r="I58" s="70">
        <v>44013</v>
      </c>
      <c r="J58" s="59">
        <v>7500</v>
      </c>
      <c r="K58" s="44">
        <v>15</v>
      </c>
      <c r="L58" s="44">
        <v>6</v>
      </c>
    </row>
    <row r="59" s="3" customFormat="true" ht="30" customHeight="true" spans="1:12">
      <c r="A59" s="45" t="s">
        <v>81</v>
      </c>
      <c r="B59" s="46"/>
      <c r="C59" s="46"/>
      <c r="D59" s="46"/>
      <c r="E59" s="60"/>
      <c r="F59" s="61"/>
      <c r="G59" s="57">
        <f>SUM(G58)</f>
        <v>6000</v>
      </c>
      <c r="H59" s="57">
        <f>G59*0.25</f>
        <v>1500</v>
      </c>
      <c r="I59" s="68"/>
      <c r="J59" s="57">
        <f>J58</f>
        <v>7500</v>
      </c>
      <c r="K59" s="71"/>
      <c r="L59" s="71"/>
    </row>
    <row r="60" s="6" customFormat="true" ht="30" customHeight="true" spans="1:18">
      <c r="A60" s="47">
        <v>1</v>
      </c>
      <c r="B60" s="48" t="s">
        <v>82</v>
      </c>
      <c r="C60" s="48" t="s">
        <v>14</v>
      </c>
      <c r="D60" s="48" t="s">
        <v>83</v>
      </c>
      <c r="E60" s="48" t="s">
        <v>84</v>
      </c>
      <c r="F60" s="48" t="s">
        <v>34</v>
      </c>
      <c r="G60" s="62">
        <v>4000</v>
      </c>
      <c r="H60" s="62">
        <v>1000</v>
      </c>
      <c r="I60" s="72" t="s">
        <v>85</v>
      </c>
      <c r="J60" s="62">
        <v>5000</v>
      </c>
      <c r="K60" s="73">
        <v>0</v>
      </c>
      <c r="L60" s="73">
        <v>8</v>
      </c>
      <c r="N60" s="4"/>
      <c r="O60" s="4"/>
      <c r="P60" s="4"/>
      <c r="Q60" s="4"/>
      <c r="R60" s="4"/>
    </row>
    <row r="61" s="6" customFormat="true" ht="30" customHeight="true" spans="1:12">
      <c r="A61" s="47">
        <v>2</v>
      </c>
      <c r="B61" s="48" t="s">
        <v>86</v>
      </c>
      <c r="C61" s="48" t="s">
        <v>14</v>
      </c>
      <c r="D61" s="48" t="s">
        <v>83</v>
      </c>
      <c r="E61" s="48" t="s">
        <v>84</v>
      </c>
      <c r="F61" s="48" t="s">
        <v>17</v>
      </c>
      <c r="G61" s="62">
        <v>6000</v>
      </c>
      <c r="H61" s="62">
        <v>1500</v>
      </c>
      <c r="I61" s="72" t="s">
        <v>87</v>
      </c>
      <c r="J61" s="62">
        <v>7500</v>
      </c>
      <c r="K61" s="73">
        <v>0</v>
      </c>
      <c r="L61" s="73">
        <v>12</v>
      </c>
    </row>
    <row r="62" s="6" customFormat="true" ht="30" customHeight="true" spans="1:12">
      <c r="A62" s="47">
        <v>3</v>
      </c>
      <c r="B62" s="48" t="s">
        <v>88</v>
      </c>
      <c r="C62" s="48" t="s">
        <v>23</v>
      </c>
      <c r="D62" s="48" t="s">
        <v>83</v>
      </c>
      <c r="E62" s="48" t="s">
        <v>84</v>
      </c>
      <c r="F62" s="48" t="s">
        <v>17</v>
      </c>
      <c r="G62" s="62">
        <v>4500</v>
      </c>
      <c r="H62" s="62">
        <v>1125</v>
      </c>
      <c r="I62" s="72">
        <v>44378</v>
      </c>
      <c r="J62" s="62">
        <v>5625</v>
      </c>
      <c r="K62" s="73">
        <v>0</v>
      </c>
      <c r="L62" s="73">
        <v>9</v>
      </c>
    </row>
    <row r="63" s="6" customFormat="true" ht="30" customHeight="true" spans="1:12">
      <c r="A63" s="47">
        <v>4</v>
      </c>
      <c r="B63" s="48" t="s">
        <v>89</v>
      </c>
      <c r="C63" s="48" t="s">
        <v>23</v>
      </c>
      <c r="D63" s="48" t="s">
        <v>83</v>
      </c>
      <c r="E63" s="48" t="s">
        <v>84</v>
      </c>
      <c r="F63" s="48" t="s">
        <v>17</v>
      </c>
      <c r="G63" s="62">
        <v>4500</v>
      </c>
      <c r="H63" s="62">
        <f>G63*0.25</f>
        <v>1125</v>
      </c>
      <c r="I63" s="72" t="s">
        <v>90</v>
      </c>
      <c r="J63" s="62">
        <v>5625</v>
      </c>
      <c r="K63" s="73">
        <v>0</v>
      </c>
      <c r="L63" s="73">
        <v>9</v>
      </c>
    </row>
    <row r="64" s="6" customFormat="true" ht="30" customHeight="true" spans="1:12">
      <c r="A64" s="47">
        <v>5</v>
      </c>
      <c r="B64" s="48" t="s">
        <v>91</v>
      </c>
      <c r="C64" s="48" t="s">
        <v>23</v>
      </c>
      <c r="D64" s="48" t="s">
        <v>83</v>
      </c>
      <c r="E64" s="48" t="s">
        <v>84</v>
      </c>
      <c r="F64" s="48" t="s">
        <v>17</v>
      </c>
      <c r="G64" s="62">
        <v>4000</v>
      </c>
      <c r="H64" s="62">
        <v>1000</v>
      </c>
      <c r="I64" s="72" t="s">
        <v>85</v>
      </c>
      <c r="J64" s="62">
        <v>5000</v>
      </c>
      <c r="K64" s="73">
        <v>0</v>
      </c>
      <c r="L64" s="73">
        <v>8</v>
      </c>
    </row>
    <row r="65" s="6" customFormat="true" ht="30" customHeight="true" spans="1:12">
      <c r="A65" s="47">
        <v>6</v>
      </c>
      <c r="B65" s="48" t="s">
        <v>92</v>
      </c>
      <c r="C65" s="48" t="s">
        <v>23</v>
      </c>
      <c r="D65" s="48" t="s">
        <v>83</v>
      </c>
      <c r="E65" s="48" t="s">
        <v>84</v>
      </c>
      <c r="F65" s="48" t="s">
        <v>17</v>
      </c>
      <c r="G65" s="62">
        <v>3500</v>
      </c>
      <c r="H65" s="62">
        <v>875</v>
      </c>
      <c r="I65" s="72" t="s">
        <v>93</v>
      </c>
      <c r="J65" s="62">
        <v>4375</v>
      </c>
      <c r="K65" s="73">
        <v>0</v>
      </c>
      <c r="L65" s="73">
        <v>7</v>
      </c>
    </row>
    <row r="66" s="6" customFormat="true" ht="30" customHeight="true" spans="1:12">
      <c r="A66" s="47">
        <v>7</v>
      </c>
      <c r="B66" s="48" t="s">
        <v>94</v>
      </c>
      <c r="C66" s="48" t="s">
        <v>14</v>
      </c>
      <c r="D66" s="48" t="s">
        <v>83</v>
      </c>
      <c r="E66" s="48" t="s">
        <v>84</v>
      </c>
      <c r="F66" s="48" t="s">
        <v>17</v>
      </c>
      <c r="G66" s="62">
        <v>3000</v>
      </c>
      <c r="H66" s="62">
        <v>750</v>
      </c>
      <c r="I66" s="72">
        <v>44470</v>
      </c>
      <c r="J66" s="62">
        <v>3750</v>
      </c>
      <c r="K66" s="73">
        <v>0</v>
      </c>
      <c r="L66" s="73">
        <v>6</v>
      </c>
    </row>
    <row r="67" s="6" customFormat="true" ht="30" customHeight="true" spans="1:12">
      <c r="A67" s="47">
        <v>8</v>
      </c>
      <c r="B67" s="48" t="s">
        <v>95</v>
      </c>
      <c r="C67" s="48" t="s">
        <v>14</v>
      </c>
      <c r="D67" s="48" t="s">
        <v>83</v>
      </c>
      <c r="E67" s="48" t="s">
        <v>84</v>
      </c>
      <c r="F67" s="48" t="s">
        <v>17</v>
      </c>
      <c r="G67" s="62">
        <v>4000</v>
      </c>
      <c r="H67" s="62">
        <v>1000</v>
      </c>
      <c r="I67" s="72" t="s">
        <v>85</v>
      </c>
      <c r="J67" s="62">
        <v>5000</v>
      </c>
      <c r="K67" s="73">
        <v>0</v>
      </c>
      <c r="L67" s="73">
        <v>8</v>
      </c>
    </row>
    <row r="68" s="7" customFormat="true" ht="30" customHeight="true" spans="1:18">
      <c r="A68" s="47">
        <v>9</v>
      </c>
      <c r="B68" s="74" t="s">
        <v>96</v>
      </c>
      <c r="C68" s="74" t="s">
        <v>14</v>
      </c>
      <c r="D68" s="48" t="s">
        <v>83</v>
      </c>
      <c r="E68" s="74" t="s">
        <v>19</v>
      </c>
      <c r="F68" s="74" t="s">
        <v>20</v>
      </c>
      <c r="G68" s="95">
        <v>3000</v>
      </c>
      <c r="H68" s="95">
        <v>750</v>
      </c>
      <c r="I68" s="107" t="s">
        <v>97</v>
      </c>
      <c r="J68" s="95">
        <v>3750</v>
      </c>
      <c r="K68" s="108">
        <v>37</v>
      </c>
      <c r="L68" s="108">
        <v>3</v>
      </c>
      <c r="N68" s="6"/>
      <c r="O68" s="6"/>
      <c r="P68" s="6"/>
      <c r="Q68" s="6"/>
      <c r="R68" s="6"/>
    </row>
    <row r="69" s="7" customFormat="true" ht="30" customHeight="true" spans="1:12">
      <c r="A69" s="47">
        <v>10</v>
      </c>
      <c r="B69" s="74" t="s">
        <v>98</v>
      </c>
      <c r="C69" s="74" t="s">
        <v>14</v>
      </c>
      <c r="D69" s="48" t="s">
        <v>83</v>
      </c>
      <c r="E69" s="74" t="s">
        <v>19</v>
      </c>
      <c r="F69" s="74" t="s">
        <v>20</v>
      </c>
      <c r="G69" s="95">
        <v>3000</v>
      </c>
      <c r="H69" s="95">
        <v>750</v>
      </c>
      <c r="I69" s="107" t="s">
        <v>99</v>
      </c>
      <c r="J69" s="95">
        <v>3750</v>
      </c>
      <c r="K69" s="108">
        <v>31</v>
      </c>
      <c r="L69" s="108">
        <v>3</v>
      </c>
    </row>
    <row r="70" s="7" customFormat="true" ht="30" customHeight="true" spans="1:12">
      <c r="A70" s="47">
        <v>11</v>
      </c>
      <c r="B70" s="74" t="s">
        <v>100</v>
      </c>
      <c r="C70" s="74" t="s">
        <v>23</v>
      </c>
      <c r="D70" s="48" t="s">
        <v>83</v>
      </c>
      <c r="E70" s="74" t="s">
        <v>19</v>
      </c>
      <c r="F70" s="74" t="s">
        <v>20</v>
      </c>
      <c r="G70" s="95">
        <v>3000</v>
      </c>
      <c r="H70" s="95">
        <v>750</v>
      </c>
      <c r="I70" s="107">
        <v>44197</v>
      </c>
      <c r="J70" s="95">
        <v>3750</v>
      </c>
      <c r="K70" s="108">
        <v>6</v>
      </c>
      <c r="L70" s="108">
        <v>3</v>
      </c>
    </row>
    <row r="71" s="7" customFormat="true" ht="30" customHeight="true" spans="1:12">
      <c r="A71" s="47">
        <v>12</v>
      </c>
      <c r="B71" s="74" t="s">
        <v>101</v>
      </c>
      <c r="C71" s="74" t="s">
        <v>14</v>
      </c>
      <c r="D71" s="48" t="s">
        <v>83</v>
      </c>
      <c r="E71" s="74" t="s">
        <v>19</v>
      </c>
      <c r="F71" s="74" t="s">
        <v>20</v>
      </c>
      <c r="G71" s="95">
        <v>3000</v>
      </c>
      <c r="H71" s="95">
        <v>750</v>
      </c>
      <c r="I71" s="107" t="s">
        <v>102</v>
      </c>
      <c r="J71" s="95">
        <v>3750</v>
      </c>
      <c r="K71" s="108">
        <v>7</v>
      </c>
      <c r="L71" s="108">
        <v>3</v>
      </c>
    </row>
    <row r="72" s="7" customFormat="true" ht="30" customHeight="true" spans="1:12">
      <c r="A72" s="47">
        <v>13</v>
      </c>
      <c r="B72" s="74" t="s">
        <v>103</v>
      </c>
      <c r="C72" s="74" t="s">
        <v>14</v>
      </c>
      <c r="D72" s="48" t="s">
        <v>83</v>
      </c>
      <c r="E72" s="74" t="s">
        <v>84</v>
      </c>
      <c r="F72" s="74" t="s">
        <v>17</v>
      </c>
      <c r="G72" s="95">
        <v>1500</v>
      </c>
      <c r="H72" s="95">
        <v>375</v>
      </c>
      <c r="I72" s="107" t="s">
        <v>104</v>
      </c>
      <c r="J72" s="95">
        <v>1875</v>
      </c>
      <c r="K72" s="108">
        <v>9</v>
      </c>
      <c r="L72" s="108">
        <v>3</v>
      </c>
    </row>
    <row r="73" s="7" customFormat="true" ht="30" customHeight="true" spans="1:12">
      <c r="A73" s="47">
        <v>14</v>
      </c>
      <c r="B73" s="74" t="s">
        <v>105</v>
      </c>
      <c r="C73" s="74" t="s">
        <v>14</v>
      </c>
      <c r="D73" s="48" t="s">
        <v>83</v>
      </c>
      <c r="E73" s="74" t="s">
        <v>84</v>
      </c>
      <c r="F73" s="74" t="s">
        <v>17</v>
      </c>
      <c r="G73" s="95">
        <v>6000</v>
      </c>
      <c r="H73" s="95">
        <v>1500</v>
      </c>
      <c r="I73" s="107" t="s">
        <v>106</v>
      </c>
      <c r="J73" s="95">
        <v>7500</v>
      </c>
      <c r="K73" s="108">
        <v>0</v>
      </c>
      <c r="L73" s="108">
        <v>12</v>
      </c>
    </row>
    <row r="74" s="7" customFormat="true" ht="30" customHeight="true" spans="1:12">
      <c r="A74" s="47">
        <v>15</v>
      </c>
      <c r="B74" s="74" t="s">
        <v>107</v>
      </c>
      <c r="C74" s="74" t="s">
        <v>14</v>
      </c>
      <c r="D74" s="48" t="s">
        <v>83</v>
      </c>
      <c r="E74" s="74" t="s">
        <v>84</v>
      </c>
      <c r="F74" s="74" t="s">
        <v>17</v>
      </c>
      <c r="G74" s="95">
        <v>6000</v>
      </c>
      <c r="H74" s="95">
        <v>1500</v>
      </c>
      <c r="I74" s="107" t="s">
        <v>108</v>
      </c>
      <c r="J74" s="95">
        <v>7500</v>
      </c>
      <c r="K74" s="108">
        <v>0</v>
      </c>
      <c r="L74" s="108">
        <v>12</v>
      </c>
    </row>
    <row r="75" s="7" customFormat="true" ht="30" customHeight="true" spans="1:12">
      <c r="A75" s="47">
        <v>16</v>
      </c>
      <c r="B75" s="74" t="s">
        <v>109</v>
      </c>
      <c r="C75" s="74" t="s">
        <v>14</v>
      </c>
      <c r="D75" s="48" t="s">
        <v>83</v>
      </c>
      <c r="E75" s="74" t="s">
        <v>84</v>
      </c>
      <c r="F75" s="74" t="s">
        <v>17</v>
      </c>
      <c r="G75" s="95">
        <v>1500</v>
      </c>
      <c r="H75" s="95">
        <v>375</v>
      </c>
      <c r="I75" s="107" t="s">
        <v>106</v>
      </c>
      <c r="J75" s="95">
        <v>1875</v>
      </c>
      <c r="K75" s="108">
        <v>9</v>
      </c>
      <c r="L75" s="108">
        <v>3</v>
      </c>
    </row>
    <row r="76" s="3" customFormat="true" ht="30" customHeight="true" spans="1:12">
      <c r="A76" s="47">
        <v>17</v>
      </c>
      <c r="B76" s="48" t="s">
        <v>110</v>
      </c>
      <c r="C76" s="48" t="s">
        <v>14</v>
      </c>
      <c r="D76" s="48" t="s">
        <v>83</v>
      </c>
      <c r="E76" s="48" t="s">
        <v>19</v>
      </c>
      <c r="F76" s="48" t="s">
        <v>20</v>
      </c>
      <c r="G76" s="62">
        <v>8000</v>
      </c>
      <c r="H76" s="62">
        <v>2000</v>
      </c>
      <c r="I76" s="72" t="s">
        <v>85</v>
      </c>
      <c r="J76" s="62">
        <v>10000</v>
      </c>
      <c r="K76" s="73">
        <v>0</v>
      </c>
      <c r="L76" s="73">
        <v>8</v>
      </c>
    </row>
    <row r="77" s="7" customFormat="true" ht="30" customHeight="true" spans="1:12">
      <c r="A77" s="40" t="s">
        <v>111</v>
      </c>
      <c r="B77" s="41"/>
      <c r="C77" s="41"/>
      <c r="D77" s="42"/>
      <c r="E77" s="55"/>
      <c r="F77" s="61"/>
      <c r="G77" s="57">
        <f>SUM(G60:G76)</f>
        <v>68500</v>
      </c>
      <c r="H77" s="57">
        <f>G77*0.25</f>
        <v>17125</v>
      </c>
      <c r="I77" s="68"/>
      <c r="J77" s="57">
        <f>SUM(J60:J76)</f>
        <v>85625</v>
      </c>
      <c r="K77" s="71"/>
      <c r="L77" s="71"/>
    </row>
    <row r="78" s="8" customFormat="true" ht="30" customHeight="true" spans="1:18">
      <c r="A78" s="75">
        <v>1</v>
      </c>
      <c r="B78" s="75" t="s">
        <v>112</v>
      </c>
      <c r="C78" s="75" t="s">
        <v>14</v>
      </c>
      <c r="D78" s="76" t="s">
        <v>113</v>
      </c>
      <c r="E78" s="75" t="s">
        <v>114</v>
      </c>
      <c r="F78" s="75" t="s">
        <v>115</v>
      </c>
      <c r="G78" s="96">
        <v>3000</v>
      </c>
      <c r="H78" s="96">
        <v>750</v>
      </c>
      <c r="I78" s="109">
        <v>44197</v>
      </c>
      <c r="J78" s="96">
        <v>3750</v>
      </c>
      <c r="K78" s="75">
        <v>12</v>
      </c>
      <c r="L78" s="75">
        <v>2</v>
      </c>
      <c r="N78" s="7"/>
      <c r="O78" s="7"/>
      <c r="P78" s="7"/>
      <c r="Q78" s="7"/>
      <c r="R78" s="7"/>
    </row>
    <row r="79" s="9" customFormat="true" ht="30" customHeight="true" spans="1:18">
      <c r="A79" s="75">
        <v>2</v>
      </c>
      <c r="B79" s="75" t="s">
        <v>116</v>
      </c>
      <c r="C79" s="75" t="s">
        <v>14</v>
      </c>
      <c r="D79" s="77" t="s">
        <v>113</v>
      </c>
      <c r="E79" s="75" t="s">
        <v>19</v>
      </c>
      <c r="F79" s="75" t="s">
        <v>20</v>
      </c>
      <c r="G79" s="96">
        <v>3000</v>
      </c>
      <c r="H79" s="96">
        <v>750</v>
      </c>
      <c r="I79" s="109">
        <v>44166</v>
      </c>
      <c r="J79" s="96">
        <v>3750</v>
      </c>
      <c r="K79" s="75">
        <v>13</v>
      </c>
      <c r="L79" s="75">
        <v>3</v>
      </c>
      <c r="N79" s="8"/>
      <c r="O79" s="8"/>
      <c r="P79" s="8"/>
      <c r="Q79" s="8"/>
      <c r="R79" s="8"/>
    </row>
    <row r="80" s="10" customFormat="true" ht="30" customHeight="true" spans="1:18">
      <c r="A80" s="75">
        <v>3</v>
      </c>
      <c r="B80" s="75" t="s">
        <v>117</v>
      </c>
      <c r="C80" s="75" t="s">
        <v>14</v>
      </c>
      <c r="D80" s="77" t="s">
        <v>113</v>
      </c>
      <c r="E80" s="75" t="s">
        <v>19</v>
      </c>
      <c r="F80" s="75" t="s">
        <v>20</v>
      </c>
      <c r="G80" s="96">
        <v>3000</v>
      </c>
      <c r="H80" s="96">
        <v>750</v>
      </c>
      <c r="I80" s="109">
        <v>44075</v>
      </c>
      <c r="J80" s="96">
        <v>3750</v>
      </c>
      <c r="K80" s="75">
        <v>16</v>
      </c>
      <c r="L80" s="75">
        <v>3</v>
      </c>
      <c r="N80" s="9"/>
      <c r="O80" s="9"/>
      <c r="P80" s="9"/>
      <c r="Q80" s="9"/>
      <c r="R80" s="9"/>
    </row>
    <row r="81" s="10" customFormat="true" ht="30" customHeight="true" spans="1:12">
      <c r="A81" s="75">
        <v>4</v>
      </c>
      <c r="B81" s="75" t="s">
        <v>118</v>
      </c>
      <c r="C81" s="75" t="s">
        <v>14</v>
      </c>
      <c r="D81" s="77" t="s">
        <v>113</v>
      </c>
      <c r="E81" s="75" t="s">
        <v>19</v>
      </c>
      <c r="F81" s="75" t="s">
        <v>20</v>
      </c>
      <c r="G81" s="96">
        <v>3000</v>
      </c>
      <c r="H81" s="96">
        <v>750</v>
      </c>
      <c r="I81" s="109">
        <v>43922</v>
      </c>
      <c r="J81" s="96">
        <v>3750</v>
      </c>
      <c r="K81" s="75">
        <v>21</v>
      </c>
      <c r="L81" s="75">
        <v>3</v>
      </c>
    </row>
    <row r="82" s="10" customFormat="true" ht="30" customHeight="true" spans="1:12">
      <c r="A82" s="75">
        <v>5</v>
      </c>
      <c r="B82" s="75" t="s">
        <v>119</v>
      </c>
      <c r="C82" s="75" t="s">
        <v>14</v>
      </c>
      <c r="D82" s="77" t="s">
        <v>113</v>
      </c>
      <c r="E82" s="75" t="s">
        <v>114</v>
      </c>
      <c r="F82" s="75" t="s">
        <v>115</v>
      </c>
      <c r="G82" s="96">
        <v>9000</v>
      </c>
      <c r="H82" s="96">
        <v>2250</v>
      </c>
      <c r="I82" s="109">
        <v>43709</v>
      </c>
      <c r="J82" s="96">
        <v>11250</v>
      </c>
      <c r="K82" s="75">
        <v>25</v>
      </c>
      <c r="L82" s="75">
        <v>6</v>
      </c>
    </row>
    <row r="83" s="3" customFormat="true" ht="30" customHeight="true" spans="1:12">
      <c r="A83" s="75">
        <v>6</v>
      </c>
      <c r="B83" s="43" t="s">
        <v>120</v>
      </c>
      <c r="C83" s="43" t="s">
        <v>23</v>
      </c>
      <c r="D83" s="77" t="s">
        <v>113</v>
      </c>
      <c r="E83" s="43" t="s">
        <v>19</v>
      </c>
      <c r="F83" s="43" t="s">
        <v>20</v>
      </c>
      <c r="G83" s="97">
        <v>13000</v>
      </c>
      <c r="H83" s="97">
        <v>3250</v>
      </c>
      <c r="I83" s="110">
        <v>44256</v>
      </c>
      <c r="J83" s="97">
        <v>16250</v>
      </c>
      <c r="K83" s="43">
        <v>0</v>
      </c>
      <c r="L83" s="43">
        <v>13</v>
      </c>
    </row>
    <row r="84" s="3" customFormat="true" ht="30" customHeight="true" spans="1:12">
      <c r="A84" s="78">
        <v>7</v>
      </c>
      <c r="B84" s="79" t="s">
        <v>121</v>
      </c>
      <c r="C84" s="79" t="s">
        <v>23</v>
      </c>
      <c r="D84" s="77" t="s">
        <v>113</v>
      </c>
      <c r="E84" s="43" t="s">
        <v>19</v>
      </c>
      <c r="F84" s="43" t="s">
        <v>20</v>
      </c>
      <c r="G84" s="97">
        <v>13000</v>
      </c>
      <c r="H84" s="97">
        <v>3250</v>
      </c>
      <c r="I84" s="110">
        <v>44256</v>
      </c>
      <c r="J84" s="97">
        <v>16250</v>
      </c>
      <c r="K84" s="43">
        <v>0</v>
      </c>
      <c r="L84" s="43">
        <v>13</v>
      </c>
    </row>
    <row r="85" s="11" customFormat="true" ht="30" customHeight="true" spans="1:18">
      <c r="A85" s="45" t="s">
        <v>122</v>
      </c>
      <c r="B85" s="46"/>
      <c r="C85" s="46"/>
      <c r="D85" s="46"/>
      <c r="E85" s="60"/>
      <c r="F85" s="61"/>
      <c r="G85" s="57">
        <f>SUM(G78:G84)</f>
        <v>47000</v>
      </c>
      <c r="H85" s="57">
        <f>G85*0.25</f>
        <v>11750</v>
      </c>
      <c r="I85" s="68"/>
      <c r="J85" s="57">
        <f>SUM(J78:J84)</f>
        <v>58750</v>
      </c>
      <c r="K85" s="71"/>
      <c r="L85" s="71"/>
      <c r="N85" s="10"/>
      <c r="O85" s="10"/>
      <c r="P85" s="10"/>
      <c r="Q85" s="10"/>
      <c r="R85" s="10"/>
    </row>
    <row r="86" s="12" customFormat="true" ht="30" customHeight="true" spans="1:18">
      <c r="A86" s="80">
        <v>1</v>
      </c>
      <c r="B86" s="81" t="s">
        <v>123</v>
      </c>
      <c r="C86" s="81" t="s">
        <v>23</v>
      </c>
      <c r="D86" s="38" t="s">
        <v>124</v>
      </c>
      <c r="E86" s="81" t="s">
        <v>16</v>
      </c>
      <c r="F86" s="44" t="s">
        <v>17</v>
      </c>
      <c r="G86" s="98">
        <v>1500</v>
      </c>
      <c r="H86" s="99">
        <v>375</v>
      </c>
      <c r="I86" s="111">
        <v>44378</v>
      </c>
      <c r="J86" s="98">
        <v>1875</v>
      </c>
      <c r="K86" s="81">
        <v>6</v>
      </c>
      <c r="L86" s="80">
        <v>3</v>
      </c>
      <c r="N86" s="11"/>
      <c r="O86" s="11"/>
      <c r="P86" s="11"/>
      <c r="Q86" s="11"/>
      <c r="R86" s="11"/>
    </row>
    <row r="87" s="12" customFormat="true" ht="30" customHeight="true" spans="1:12">
      <c r="A87" s="80">
        <v>2</v>
      </c>
      <c r="B87" s="81" t="s">
        <v>125</v>
      </c>
      <c r="C87" s="81" t="s">
        <v>14</v>
      </c>
      <c r="D87" s="38" t="s">
        <v>124</v>
      </c>
      <c r="E87" s="81" t="s">
        <v>16</v>
      </c>
      <c r="F87" s="44" t="s">
        <v>17</v>
      </c>
      <c r="G87" s="98">
        <v>1500</v>
      </c>
      <c r="H87" s="99">
        <v>375</v>
      </c>
      <c r="I87" s="111">
        <v>44378</v>
      </c>
      <c r="J87" s="98">
        <v>1875</v>
      </c>
      <c r="K87" s="81">
        <v>6</v>
      </c>
      <c r="L87" s="80">
        <v>3</v>
      </c>
    </row>
    <row r="88" s="12" customFormat="true" ht="30" customHeight="true" spans="1:12">
      <c r="A88" s="80">
        <v>3</v>
      </c>
      <c r="B88" s="81" t="s">
        <v>126</v>
      </c>
      <c r="C88" s="81" t="s">
        <v>23</v>
      </c>
      <c r="D88" s="38" t="s">
        <v>124</v>
      </c>
      <c r="E88" s="81" t="s">
        <v>16</v>
      </c>
      <c r="F88" s="44" t="s">
        <v>17</v>
      </c>
      <c r="G88" s="98">
        <v>1500</v>
      </c>
      <c r="H88" s="99">
        <v>375</v>
      </c>
      <c r="I88" s="111">
        <v>44378</v>
      </c>
      <c r="J88" s="98">
        <v>1875</v>
      </c>
      <c r="K88" s="81">
        <v>6</v>
      </c>
      <c r="L88" s="80">
        <v>3</v>
      </c>
    </row>
    <row r="89" s="12" customFormat="true" ht="30" customHeight="true" spans="1:12">
      <c r="A89" s="80">
        <v>4</v>
      </c>
      <c r="B89" s="81" t="s">
        <v>127</v>
      </c>
      <c r="C89" s="81" t="s">
        <v>23</v>
      </c>
      <c r="D89" s="38" t="s">
        <v>124</v>
      </c>
      <c r="E89" s="81" t="s">
        <v>16</v>
      </c>
      <c r="F89" s="44" t="s">
        <v>17</v>
      </c>
      <c r="G89" s="98">
        <v>1500</v>
      </c>
      <c r="H89" s="99">
        <v>375</v>
      </c>
      <c r="I89" s="111">
        <v>44378</v>
      </c>
      <c r="J89" s="98">
        <v>1875</v>
      </c>
      <c r="K89" s="81">
        <v>6</v>
      </c>
      <c r="L89" s="80">
        <v>3</v>
      </c>
    </row>
    <row r="90" s="12" customFormat="true" ht="30" customHeight="true" spans="1:12">
      <c r="A90" s="80">
        <v>5</v>
      </c>
      <c r="B90" s="81" t="s">
        <v>128</v>
      </c>
      <c r="C90" s="81" t="s">
        <v>23</v>
      </c>
      <c r="D90" s="38" t="s">
        <v>124</v>
      </c>
      <c r="E90" s="81" t="s">
        <v>16</v>
      </c>
      <c r="F90" s="44" t="s">
        <v>17</v>
      </c>
      <c r="G90" s="98">
        <v>1500</v>
      </c>
      <c r="H90" s="99">
        <v>375</v>
      </c>
      <c r="I90" s="111">
        <v>44378</v>
      </c>
      <c r="J90" s="98">
        <v>1875</v>
      </c>
      <c r="K90" s="81">
        <v>6</v>
      </c>
      <c r="L90" s="80">
        <v>3</v>
      </c>
    </row>
    <row r="91" s="13" customFormat="true" ht="30" customHeight="true" spans="1:12">
      <c r="A91" s="80">
        <v>6</v>
      </c>
      <c r="B91" s="81" t="s">
        <v>129</v>
      </c>
      <c r="C91" s="81" t="s">
        <v>14</v>
      </c>
      <c r="D91" s="38" t="s">
        <v>124</v>
      </c>
      <c r="E91" s="81" t="s">
        <v>16</v>
      </c>
      <c r="F91" s="44" t="s">
        <v>17</v>
      </c>
      <c r="G91" s="98">
        <v>1000</v>
      </c>
      <c r="H91" s="99">
        <v>250</v>
      </c>
      <c r="I91" s="111">
        <v>44256</v>
      </c>
      <c r="J91" s="99">
        <v>1250</v>
      </c>
      <c r="K91" s="81">
        <v>10</v>
      </c>
      <c r="L91" s="80">
        <v>2</v>
      </c>
    </row>
    <row r="92" s="13" customFormat="true" ht="30" customHeight="true" spans="1:12">
      <c r="A92" s="80">
        <v>7</v>
      </c>
      <c r="B92" s="81" t="s">
        <v>130</v>
      </c>
      <c r="C92" s="81" t="s">
        <v>23</v>
      </c>
      <c r="D92" s="38" t="s">
        <v>124</v>
      </c>
      <c r="E92" s="81" t="s">
        <v>16</v>
      </c>
      <c r="F92" s="44" t="s">
        <v>17</v>
      </c>
      <c r="G92" s="98">
        <v>1500</v>
      </c>
      <c r="H92" s="99">
        <v>375</v>
      </c>
      <c r="I92" s="111">
        <v>44378</v>
      </c>
      <c r="J92" s="99">
        <v>1875</v>
      </c>
      <c r="K92" s="81">
        <v>6</v>
      </c>
      <c r="L92" s="80">
        <v>3</v>
      </c>
    </row>
    <row r="93" s="12" customFormat="true" ht="30" customHeight="true" spans="1:12">
      <c r="A93" s="80">
        <v>8</v>
      </c>
      <c r="B93" s="81" t="s">
        <v>131</v>
      </c>
      <c r="C93" s="81" t="s">
        <v>14</v>
      </c>
      <c r="D93" s="38" t="s">
        <v>124</v>
      </c>
      <c r="E93" s="81" t="s">
        <v>16</v>
      </c>
      <c r="F93" s="44" t="s">
        <v>17</v>
      </c>
      <c r="G93" s="98">
        <v>1500</v>
      </c>
      <c r="H93" s="99">
        <v>375</v>
      </c>
      <c r="I93" s="111">
        <v>44378</v>
      </c>
      <c r="J93" s="99">
        <v>1875</v>
      </c>
      <c r="K93" s="81">
        <v>6</v>
      </c>
      <c r="L93" s="80">
        <v>3</v>
      </c>
    </row>
    <row r="94" s="12" customFormat="true" ht="30" customHeight="true" spans="1:12">
      <c r="A94" s="80">
        <v>9</v>
      </c>
      <c r="B94" s="81" t="s">
        <v>132</v>
      </c>
      <c r="C94" s="81" t="s">
        <v>14</v>
      </c>
      <c r="D94" s="38" t="s">
        <v>124</v>
      </c>
      <c r="E94" s="81" t="s">
        <v>16</v>
      </c>
      <c r="F94" s="44" t="s">
        <v>17</v>
      </c>
      <c r="G94" s="98">
        <v>1500</v>
      </c>
      <c r="H94" s="99">
        <v>375</v>
      </c>
      <c r="I94" s="111">
        <v>44378</v>
      </c>
      <c r="J94" s="99">
        <v>1875</v>
      </c>
      <c r="K94" s="81">
        <v>6</v>
      </c>
      <c r="L94" s="80">
        <v>3</v>
      </c>
    </row>
    <row r="95" s="12" customFormat="true" ht="30" customHeight="true" spans="1:12">
      <c r="A95" s="80">
        <v>10</v>
      </c>
      <c r="B95" s="81" t="s">
        <v>133</v>
      </c>
      <c r="C95" s="81" t="s">
        <v>14</v>
      </c>
      <c r="D95" s="38" t="s">
        <v>124</v>
      </c>
      <c r="E95" s="81" t="s">
        <v>16</v>
      </c>
      <c r="F95" s="44" t="s">
        <v>17</v>
      </c>
      <c r="G95" s="98">
        <v>1500</v>
      </c>
      <c r="H95" s="99">
        <v>375</v>
      </c>
      <c r="I95" s="111">
        <v>44378</v>
      </c>
      <c r="J95" s="99">
        <v>1875</v>
      </c>
      <c r="K95" s="81">
        <v>6</v>
      </c>
      <c r="L95" s="80">
        <v>3</v>
      </c>
    </row>
    <row r="96" s="12" customFormat="true" ht="30" customHeight="true" spans="1:12">
      <c r="A96" s="80">
        <v>11</v>
      </c>
      <c r="B96" s="81" t="s">
        <v>134</v>
      </c>
      <c r="C96" s="81" t="s">
        <v>14</v>
      </c>
      <c r="D96" s="38" t="s">
        <v>124</v>
      </c>
      <c r="E96" s="81" t="s">
        <v>16</v>
      </c>
      <c r="F96" s="44" t="s">
        <v>17</v>
      </c>
      <c r="G96" s="98">
        <v>1500</v>
      </c>
      <c r="H96" s="99">
        <v>375</v>
      </c>
      <c r="I96" s="111">
        <v>44378</v>
      </c>
      <c r="J96" s="99">
        <v>1875</v>
      </c>
      <c r="K96" s="81">
        <v>6</v>
      </c>
      <c r="L96" s="80">
        <v>3</v>
      </c>
    </row>
    <row r="97" s="12" customFormat="true" ht="30" customHeight="true" spans="1:12">
      <c r="A97" s="82" t="s">
        <v>135</v>
      </c>
      <c r="B97" s="83"/>
      <c r="C97" s="83"/>
      <c r="D97" s="83"/>
      <c r="E97" s="100"/>
      <c r="F97" s="61"/>
      <c r="G97" s="57">
        <f>SUM(G86:G96)</f>
        <v>16000</v>
      </c>
      <c r="H97" s="57">
        <f>G97*0.25</f>
        <v>4000</v>
      </c>
      <c r="I97" s="68"/>
      <c r="J97" s="57">
        <f>SUM(J86:J96)</f>
        <v>20000</v>
      </c>
      <c r="K97" s="71"/>
      <c r="L97" s="71"/>
    </row>
    <row r="98" s="4" customFormat="true" ht="30" customHeight="true" spans="1:18">
      <c r="A98" s="37">
        <v>1</v>
      </c>
      <c r="B98" s="84" t="s">
        <v>136</v>
      </c>
      <c r="C98" s="84" t="s">
        <v>23</v>
      </c>
      <c r="D98" s="84" t="s">
        <v>137</v>
      </c>
      <c r="E98" s="84" t="s">
        <v>138</v>
      </c>
      <c r="F98" s="37" t="s">
        <v>17</v>
      </c>
      <c r="G98" s="54">
        <v>6000</v>
      </c>
      <c r="H98" s="101">
        <v>1500</v>
      </c>
      <c r="I98" s="66">
        <v>44044</v>
      </c>
      <c r="J98" s="54">
        <v>7500</v>
      </c>
      <c r="K98" s="37">
        <v>0</v>
      </c>
      <c r="L98" s="37">
        <v>12</v>
      </c>
      <c r="N98" s="22"/>
      <c r="O98" s="22"/>
      <c r="P98" s="22"/>
      <c r="Q98" s="22"/>
      <c r="R98" s="22"/>
    </row>
    <row r="99" ht="30" customHeight="true" spans="1:18">
      <c r="A99" s="40" t="s">
        <v>139</v>
      </c>
      <c r="B99" s="41"/>
      <c r="C99" s="41"/>
      <c r="D99" s="42"/>
      <c r="E99" s="55"/>
      <c r="F99" s="61"/>
      <c r="G99" s="57">
        <f>SUM(G98)</f>
        <v>6000</v>
      </c>
      <c r="H99" s="57">
        <f>G99*0.25</f>
        <v>1500</v>
      </c>
      <c r="I99" s="68"/>
      <c r="J99" s="57">
        <f>SUM(J98)</f>
        <v>7500</v>
      </c>
      <c r="K99" s="71"/>
      <c r="L99" s="71"/>
      <c r="N99" s="4"/>
      <c r="O99" s="4"/>
      <c r="P99" s="4"/>
      <c r="Q99" s="4"/>
      <c r="R99" s="4"/>
    </row>
    <row r="100" s="14" customFormat="true" ht="30" customHeight="true" spans="1:18">
      <c r="A100" s="37">
        <v>1</v>
      </c>
      <c r="B100" s="37" t="s">
        <v>140</v>
      </c>
      <c r="C100" s="37" t="s">
        <v>14</v>
      </c>
      <c r="D100" s="38" t="s">
        <v>141</v>
      </c>
      <c r="E100" s="84" t="s">
        <v>19</v>
      </c>
      <c r="F100" s="43" t="s">
        <v>20</v>
      </c>
      <c r="G100" s="101">
        <v>5000</v>
      </c>
      <c r="H100" s="101">
        <v>1250</v>
      </c>
      <c r="I100" s="109" t="s">
        <v>142</v>
      </c>
      <c r="J100" s="101">
        <v>6250</v>
      </c>
      <c r="K100" s="84">
        <v>36</v>
      </c>
      <c r="L100" s="84">
        <v>5</v>
      </c>
      <c r="N100" s="12"/>
      <c r="O100" s="12"/>
      <c r="P100" s="12"/>
      <c r="Q100" s="12"/>
      <c r="R100" s="12"/>
    </row>
    <row r="101" s="14" customFormat="true" ht="30" customHeight="true" spans="1:12">
      <c r="A101" s="37">
        <v>2</v>
      </c>
      <c r="B101" s="84" t="s">
        <v>143</v>
      </c>
      <c r="C101" s="84" t="s">
        <v>14</v>
      </c>
      <c r="D101" s="38" t="s">
        <v>141</v>
      </c>
      <c r="E101" s="84" t="s">
        <v>16</v>
      </c>
      <c r="F101" s="43" t="s">
        <v>34</v>
      </c>
      <c r="G101" s="101">
        <v>1500</v>
      </c>
      <c r="H101" s="101">
        <v>375</v>
      </c>
      <c r="I101" s="112">
        <v>43586</v>
      </c>
      <c r="J101" s="101">
        <v>1875</v>
      </c>
      <c r="K101" s="113">
        <v>32</v>
      </c>
      <c r="L101" s="84">
        <v>3</v>
      </c>
    </row>
    <row r="102" s="14" customFormat="true" ht="30" customHeight="true" spans="1:12">
      <c r="A102" s="37">
        <v>3</v>
      </c>
      <c r="B102" s="37" t="s">
        <v>144</v>
      </c>
      <c r="C102" s="37" t="s">
        <v>14</v>
      </c>
      <c r="D102" s="38" t="s">
        <v>141</v>
      </c>
      <c r="E102" s="84" t="s">
        <v>16</v>
      </c>
      <c r="F102" s="43" t="s">
        <v>17</v>
      </c>
      <c r="G102" s="101">
        <v>5500</v>
      </c>
      <c r="H102" s="101">
        <v>1375</v>
      </c>
      <c r="I102" s="112">
        <v>44317</v>
      </c>
      <c r="J102" s="101">
        <v>6875</v>
      </c>
      <c r="K102" s="37">
        <v>0</v>
      </c>
      <c r="L102" s="37">
        <v>11</v>
      </c>
    </row>
    <row r="103" s="14" customFormat="true" ht="30" customHeight="true" spans="1:12">
      <c r="A103" s="85" t="s">
        <v>145</v>
      </c>
      <c r="B103" s="42"/>
      <c r="C103" s="42"/>
      <c r="D103" s="42"/>
      <c r="E103" s="102"/>
      <c r="F103" s="61"/>
      <c r="G103" s="57">
        <f>SUM(G100:G102)</f>
        <v>12000</v>
      </c>
      <c r="H103" s="57">
        <f>G103*0.25</f>
        <v>3000</v>
      </c>
      <c r="I103" s="68"/>
      <c r="J103" s="57">
        <f>SUM(J100:J102)</f>
        <v>15000</v>
      </c>
      <c r="K103" s="71"/>
      <c r="L103" s="71"/>
    </row>
    <row r="104" s="15" customFormat="true" ht="30" customHeight="true" spans="1:18">
      <c r="A104" s="44">
        <v>1</v>
      </c>
      <c r="B104" s="67" t="s">
        <v>146</v>
      </c>
      <c r="C104" s="67" t="s">
        <v>14</v>
      </c>
      <c r="D104" s="86" t="s">
        <v>147</v>
      </c>
      <c r="E104" s="67" t="s">
        <v>16</v>
      </c>
      <c r="F104" s="44" t="s">
        <v>17</v>
      </c>
      <c r="G104" s="103">
        <v>5000</v>
      </c>
      <c r="H104" s="103">
        <v>1250</v>
      </c>
      <c r="I104" s="114">
        <v>44348</v>
      </c>
      <c r="J104" s="103">
        <v>6250</v>
      </c>
      <c r="K104" s="67">
        <v>0</v>
      </c>
      <c r="L104" s="67">
        <v>10</v>
      </c>
      <c r="N104" s="27"/>
      <c r="O104" s="27"/>
      <c r="P104" s="27"/>
      <c r="Q104" s="27"/>
      <c r="R104" s="27"/>
    </row>
    <row r="105" s="15" customFormat="true" ht="30" customHeight="true" spans="1:12">
      <c r="A105" s="44">
        <v>2</v>
      </c>
      <c r="B105" s="44" t="s">
        <v>148</v>
      </c>
      <c r="C105" s="44" t="s">
        <v>23</v>
      </c>
      <c r="D105" s="77" t="s">
        <v>149</v>
      </c>
      <c r="E105" s="67" t="s">
        <v>16</v>
      </c>
      <c r="F105" s="44" t="s">
        <v>17</v>
      </c>
      <c r="G105" s="103">
        <v>6000</v>
      </c>
      <c r="H105" s="103">
        <v>1500</v>
      </c>
      <c r="I105" s="70">
        <v>43952</v>
      </c>
      <c r="J105" s="103">
        <v>7500</v>
      </c>
      <c r="K105" s="44">
        <v>0</v>
      </c>
      <c r="L105" s="44">
        <v>12</v>
      </c>
    </row>
    <row r="106" s="16" customFormat="true" ht="30" customHeight="true" spans="1:18">
      <c r="A106" s="44">
        <v>3</v>
      </c>
      <c r="B106" s="81" t="s">
        <v>150</v>
      </c>
      <c r="C106" s="81" t="s">
        <v>14</v>
      </c>
      <c r="D106" s="38" t="s">
        <v>151</v>
      </c>
      <c r="E106" s="81" t="s">
        <v>16</v>
      </c>
      <c r="F106" s="44" t="s">
        <v>17</v>
      </c>
      <c r="G106" s="98">
        <v>4500</v>
      </c>
      <c r="H106" s="98">
        <v>1125</v>
      </c>
      <c r="I106" s="115">
        <v>44378</v>
      </c>
      <c r="J106" s="98">
        <v>5625</v>
      </c>
      <c r="K106" s="80">
        <v>0</v>
      </c>
      <c r="L106" s="80">
        <v>9</v>
      </c>
      <c r="N106" s="15"/>
      <c r="O106" s="15"/>
      <c r="P106" s="15"/>
      <c r="Q106" s="15"/>
      <c r="R106" s="15"/>
    </row>
    <row r="107" s="16" customFormat="true" ht="30" customHeight="true" spans="1:12">
      <c r="A107" s="44">
        <v>4</v>
      </c>
      <c r="B107" s="80" t="s">
        <v>152</v>
      </c>
      <c r="C107" s="80" t="s">
        <v>23</v>
      </c>
      <c r="D107" s="87" t="s">
        <v>147</v>
      </c>
      <c r="E107" s="80" t="s">
        <v>19</v>
      </c>
      <c r="F107" s="67" t="s">
        <v>20</v>
      </c>
      <c r="G107" s="99">
        <v>6000</v>
      </c>
      <c r="H107" s="99">
        <v>1500</v>
      </c>
      <c r="I107" s="116">
        <v>43922</v>
      </c>
      <c r="J107" s="99">
        <v>7500</v>
      </c>
      <c r="K107" s="80">
        <v>18</v>
      </c>
      <c r="L107" s="80">
        <v>6</v>
      </c>
    </row>
    <row r="108" s="16" customFormat="true" ht="30" customHeight="true" spans="1:18">
      <c r="A108" s="88" t="s">
        <v>153</v>
      </c>
      <c r="B108" s="89"/>
      <c r="C108" s="89"/>
      <c r="D108" s="89"/>
      <c r="E108" s="104"/>
      <c r="F108" s="61"/>
      <c r="G108" s="57">
        <f>SUM(G104:G107)</f>
        <v>21500</v>
      </c>
      <c r="H108" s="57">
        <f t="shared" ref="H108:H112" si="0">G108*0.25</f>
        <v>5375</v>
      </c>
      <c r="I108" s="68"/>
      <c r="J108" s="57">
        <f>SUM(J104:J107)</f>
        <v>26875</v>
      </c>
      <c r="K108" s="71"/>
      <c r="L108" s="71"/>
      <c r="N108" s="15"/>
      <c r="O108" s="15"/>
      <c r="P108" s="15"/>
      <c r="Q108" s="15"/>
      <c r="R108" s="15"/>
    </row>
    <row r="109" s="17" customFormat="true" ht="30" customHeight="true" spans="1:18">
      <c r="A109" s="81">
        <v>1</v>
      </c>
      <c r="B109" s="44" t="s">
        <v>154</v>
      </c>
      <c r="C109" s="44" t="s">
        <v>23</v>
      </c>
      <c r="D109" s="77" t="s">
        <v>155</v>
      </c>
      <c r="E109" s="44" t="s">
        <v>16</v>
      </c>
      <c r="F109" s="44" t="s">
        <v>17</v>
      </c>
      <c r="G109" s="105">
        <v>3000</v>
      </c>
      <c r="H109" s="98">
        <v>750</v>
      </c>
      <c r="I109" s="70">
        <v>44470</v>
      </c>
      <c r="J109" s="105">
        <v>3750</v>
      </c>
      <c r="K109" s="44">
        <v>0</v>
      </c>
      <c r="L109" s="44">
        <v>6</v>
      </c>
      <c r="N109" s="16"/>
      <c r="O109" s="16"/>
      <c r="P109" s="16"/>
      <c r="Q109" s="16"/>
      <c r="R109" s="16"/>
    </row>
    <row r="110" s="17" customFormat="true" ht="30" customHeight="true" spans="1:18">
      <c r="A110" s="88" t="s">
        <v>156</v>
      </c>
      <c r="B110" s="89"/>
      <c r="C110" s="89"/>
      <c r="D110" s="89"/>
      <c r="E110" s="104"/>
      <c r="F110" s="61"/>
      <c r="G110" s="57">
        <f t="shared" ref="G110:G114" si="1">SUM(G109)</f>
        <v>3000</v>
      </c>
      <c r="H110" s="57">
        <f t="shared" si="0"/>
        <v>750</v>
      </c>
      <c r="I110" s="68"/>
      <c r="J110" s="57">
        <f t="shared" ref="J110:J114" si="2">SUM(J109)</f>
        <v>3750</v>
      </c>
      <c r="K110" s="71"/>
      <c r="L110" s="71"/>
      <c r="N110" s="16"/>
      <c r="O110" s="16"/>
      <c r="P110" s="16"/>
      <c r="Q110" s="16"/>
      <c r="R110" s="16"/>
    </row>
    <row r="111" s="18" customFormat="true" ht="30" customHeight="true" spans="1:18">
      <c r="A111" s="90">
        <v>1</v>
      </c>
      <c r="B111" s="84" t="s">
        <v>157</v>
      </c>
      <c r="C111" s="84" t="s">
        <v>14</v>
      </c>
      <c r="D111" s="91" t="s">
        <v>158</v>
      </c>
      <c r="E111" s="90" t="s">
        <v>19</v>
      </c>
      <c r="F111" s="44" t="s">
        <v>20</v>
      </c>
      <c r="G111" s="101">
        <v>7000</v>
      </c>
      <c r="H111" s="101">
        <v>1750</v>
      </c>
      <c r="I111" s="112">
        <v>44440</v>
      </c>
      <c r="J111" s="101">
        <v>8750</v>
      </c>
      <c r="K111" s="84">
        <v>0</v>
      </c>
      <c r="L111" s="84">
        <v>7</v>
      </c>
      <c r="N111" s="17"/>
      <c r="O111" s="17"/>
      <c r="P111" s="17"/>
      <c r="Q111" s="17"/>
      <c r="R111" s="17"/>
    </row>
    <row r="112" s="19" customFormat="true" ht="30" customHeight="true" spans="1:18">
      <c r="A112" s="88" t="s">
        <v>159</v>
      </c>
      <c r="B112" s="89"/>
      <c r="C112" s="89"/>
      <c r="D112" s="89"/>
      <c r="E112" s="104"/>
      <c r="F112" s="61"/>
      <c r="G112" s="57">
        <f t="shared" si="1"/>
        <v>7000</v>
      </c>
      <c r="H112" s="57">
        <f t="shared" si="0"/>
        <v>1750</v>
      </c>
      <c r="I112" s="68"/>
      <c r="J112" s="57">
        <f t="shared" si="2"/>
        <v>8750</v>
      </c>
      <c r="K112" s="71"/>
      <c r="L112" s="71"/>
      <c r="N112" s="17"/>
      <c r="O112" s="17"/>
      <c r="P112" s="17"/>
      <c r="Q112" s="17"/>
      <c r="R112" s="17"/>
    </row>
    <row r="113" s="20" customFormat="true" ht="30" customHeight="true" spans="1:12">
      <c r="A113" s="84">
        <v>1</v>
      </c>
      <c r="B113" s="84" t="s">
        <v>160</v>
      </c>
      <c r="C113" s="84" t="s">
        <v>14</v>
      </c>
      <c r="D113" s="38" t="s">
        <v>161</v>
      </c>
      <c r="E113" s="84" t="s">
        <v>16</v>
      </c>
      <c r="F113" s="75" t="s">
        <v>34</v>
      </c>
      <c r="G113" s="101">
        <v>6000</v>
      </c>
      <c r="H113" s="101">
        <v>1500</v>
      </c>
      <c r="I113" s="112">
        <v>44075</v>
      </c>
      <c r="J113" s="101">
        <v>7500</v>
      </c>
      <c r="K113" s="84">
        <v>0</v>
      </c>
      <c r="L113" s="84">
        <v>12</v>
      </c>
    </row>
    <row r="114" s="3" customFormat="true" ht="30" customHeight="true" spans="1:12">
      <c r="A114" s="40" t="s">
        <v>162</v>
      </c>
      <c r="B114" s="41"/>
      <c r="C114" s="41"/>
      <c r="D114" s="42"/>
      <c r="E114" s="55"/>
      <c r="F114" s="61"/>
      <c r="G114" s="57">
        <f t="shared" si="1"/>
        <v>6000</v>
      </c>
      <c r="H114" s="57">
        <f>G114*0.25</f>
        <v>1500</v>
      </c>
      <c r="I114" s="68"/>
      <c r="J114" s="57">
        <f t="shared" si="2"/>
        <v>7500</v>
      </c>
      <c r="K114" s="71"/>
      <c r="L114" s="71"/>
    </row>
    <row r="115" s="3" customFormat="true" ht="30" customHeight="true" spans="1:12">
      <c r="A115" s="37">
        <v>1</v>
      </c>
      <c r="B115" s="37" t="s">
        <v>163</v>
      </c>
      <c r="C115" s="37" t="s">
        <v>23</v>
      </c>
      <c r="D115" s="38" t="s">
        <v>164</v>
      </c>
      <c r="E115" s="84" t="s">
        <v>165</v>
      </c>
      <c r="F115" s="43" t="s">
        <v>17</v>
      </c>
      <c r="G115" s="54">
        <v>3500</v>
      </c>
      <c r="H115" s="54">
        <v>875</v>
      </c>
      <c r="I115" s="66">
        <v>44440</v>
      </c>
      <c r="J115" s="54">
        <v>4375</v>
      </c>
      <c r="K115" s="37">
        <v>0</v>
      </c>
      <c r="L115" s="37">
        <v>7</v>
      </c>
    </row>
    <row r="116" s="3" customFormat="true" ht="30" customHeight="true" spans="1:12">
      <c r="A116" s="37">
        <v>2</v>
      </c>
      <c r="B116" s="92" t="s">
        <v>166</v>
      </c>
      <c r="C116" s="92" t="s">
        <v>23</v>
      </c>
      <c r="D116" s="44" t="s">
        <v>167</v>
      </c>
      <c r="E116" s="44" t="s">
        <v>19</v>
      </c>
      <c r="F116" s="44" t="s">
        <v>20</v>
      </c>
      <c r="G116" s="103">
        <v>15000</v>
      </c>
      <c r="H116" s="103">
        <v>3750</v>
      </c>
      <c r="I116" s="114" t="s">
        <v>104</v>
      </c>
      <c r="J116" s="103">
        <v>18750</v>
      </c>
      <c r="K116" s="67">
        <v>0</v>
      </c>
      <c r="L116" s="67">
        <v>15</v>
      </c>
    </row>
    <row r="117" s="21" customFormat="true" ht="30" customHeight="true" spans="1:18">
      <c r="A117" s="37">
        <v>3</v>
      </c>
      <c r="B117" s="44" t="s">
        <v>168</v>
      </c>
      <c r="C117" s="44" t="s">
        <v>14</v>
      </c>
      <c r="D117" s="44" t="s">
        <v>169</v>
      </c>
      <c r="E117" s="44" t="s">
        <v>19</v>
      </c>
      <c r="F117" s="44" t="s">
        <v>20</v>
      </c>
      <c r="G117" s="105">
        <v>20000</v>
      </c>
      <c r="H117" s="105">
        <v>5000</v>
      </c>
      <c r="I117" s="70">
        <v>44044</v>
      </c>
      <c r="J117" s="105">
        <v>25000</v>
      </c>
      <c r="K117" s="44">
        <v>0</v>
      </c>
      <c r="L117" s="44">
        <v>20</v>
      </c>
      <c r="N117" s="18"/>
      <c r="O117" s="18"/>
      <c r="P117" s="18"/>
      <c r="Q117" s="18"/>
      <c r="R117" s="18"/>
    </row>
    <row r="118" s="21" customFormat="true" ht="30" customHeight="true" spans="1:12">
      <c r="A118" s="37">
        <v>4</v>
      </c>
      <c r="B118" s="44" t="s">
        <v>170</v>
      </c>
      <c r="C118" s="44" t="s">
        <v>14</v>
      </c>
      <c r="D118" s="44" t="s">
        <v>171</v>
      </c>
      <c r="E118" s="44" t="s">
        <v>19</v>
      </c>
      <c r="F118" s="44" t="s">
        <v>20</v>
      </c>
      <c r="G118" s="105">
        <v>3000</v>
      </c>
      <c r="H118" s="105">
        <v>750</v>
      </c>
      <c r="I118" s="70">
        <v>43590</v>
      </c>
      <c r="J118" s="105">
        <v>3750</v>
      </c>
      <c r="K118" s="44">
        <v>32</v>
      </c>
      <c r="L118" s="44">
        <v>3</v>
      </c>
    </row>
    <row r="119" s="21" customFormat="true" ht="30" customHeight="true" spans="1:12">
      <c r="A119" s="37">
        <v>5</v>
      </c>
      <c r="B119" s="44" t="s">
        <v>172</v>
      </c>
      <c r="C119" s="44" t="s">
        <v>14</v>
      </c>
      <c r="D119" s="44" t="s">
        <v>171</v>
      </c>
      <c r="E119" s="44" t="s">
        <v>19</v>
      </c>
      <c r="F119" s="44" t="s">
        <v>20</v>
      </c>
      <c r="G119" s="105">
        <v>3000</v>
      </c>
      <c r="H119" s="105">
        <v>750</v>
      </c>
      <c r="I119" s="70">
        <v>44013</v>
      </c>
      <c r="J119" s="105">
        <v>3750</v>
      </c>
      <c r="K119" s="44">
        <v>18</v>
      </c>
      <c r="L119" s="44">
        <v>3</v>
      </c>
    </row>
    <row r="120" s="21" customFormat="true" ht="30" customHeight="true" spans="1:12">
      <c r="A120" s="37">
        <v>6</v>
      </c>
      <c r="B120" s="93" t="s">
        <v>173</v>
      </c>
      <c r="C120" s="93" t="s">
        <v>14</v>
      </c>
      <c r="D120" s="93" t="s">
        <v>171</v>
      </c>
      <c r="E120" s="93" t="s">
        <v>19</v>
      </c>
      <c r="F120" s="44" t="s">
        <v>20</v>
      </c>
      <c r="G120" s="105">
        <v>3000</v>
      </c>
      <c r="H120" s="105">
        <v>750</v>
      </c>
      <c r="I120" s="70">
        <v>43839</v>
      </c>
      <c r="J120" s="105">
        <v>3750</v>
      </c>
      <c r="K120" s="117">
        <v>24</v>
      </c>
      <c r="L120" s="44">
        <v>3</v>
      </c>
    </row>
    <row r="121" s="21" customFormat="true" ht="30" customHeight="true" spans="1:12">
      <c r="A121" s="37">
        <v>7</v>
      </c>
      <c r="B121" s="44" t="s">
        <v>174</v>
      </c>
      <c r="C121" s="44" t="s">
        <v>14</v>
      </c>
      <c r="D121" s="44" t="s">
        <v>171</v>
      </c>
      <c r="E121" s="44" t="s">
        <v>19</v>
      </c>
      <c r="F121" s="44" t="s">
        <v>20</v>
      </c>
      <c r="G121" s="105">
        <v>3000</v>
      </c>
      <c r="H121" s="105">
        <v>750</v>
      </c>
      <c r="I121" s="70">
        <v>43709</v>
      </c>
      <c r="J121" s="105">
        <v>3750</v>
      </c>
      <c r="K121" s="44">
        <v>28</v>
      </c>
      <c r="L121" s="44">
        <v>3</v>
      </c>
    </row>
    <row r="122" s="21" customFormat="true" ht="30" customHeight="true" spans="1:12">
      <c r="A122" s="37">
        <v>8</v>
      </c>
      <c r="B122" s="44" t="s">
        <v>175</v>
      </c>
      <c r="C122" s="44" t="s">
        <v>23</v>
      </c>
      <c r="D122" s="44" t="s">
        <v>176</v>
      </c>
      <c r="E122" s="44" t="s">
        <v>16</v>
      </c>
      <c r="F122" s="44" t="s">
        <v>34</v>
      </c>
      <c r="G122" s="105">
        <v>8500</v>
      </c>
      <c r="H122" s="105">
        <v>2125</v>
      </c>
      <c r="I122" s="70">
        <v>44054</v>
      </c>
      <c r="J122" s="105">
        <v>10625</v>
      </c>
      <c r="K122" s="44">
        <v>0</v>
      </c>
      <c r="L122" s="44">
        <v>17</v>
      </c>
    </row>
    <row r="123" s="22" customFormat="true" ht="30" customHeight="true" spans="1:18">
      <c r="A123" s="37">
        <v>9</v>
      </c>
      <c r="B123" s="84" t="s">
        <v>177</v>
      </c>
      <c r="C123" s="84" t="s">
        <v>14</v>
      </c>
      <c r="D123" s="84" t="s">
        <v>178</v>
      </c>
      <c r="E123" s="84" t="s">
        <v>16</v>
      </c>
      <c r="F123" s="84" t="s">
        <v>34</v>
      </c>
      <c r="G123" s="101">
        <v>8000</v>
      </c>
      <c r="H123" s="101">
        <v>2000</v>
      </c>
      <c r="I123" s="112">
        <v>44075</v>
      </c>
      <c r="J123" s="101">
        <v>10000</v>
      </c>
      <c r="K123" s="84">
        <v>0</v>
      </c>
      <c r="L123" s="84">
        <v>16</v>
      </c>
      <c r="N123" s="119"/>
      <c r="O123" s="119"/>
      <c r="P123" s="119"/>
      <c r="Q123" s="119"/>
      <c r="R123" s="119"/>
    </row>
    <row r="124" s="23" customFormat="true" ht="30" customHeight="true" spans="1:18">
      <c r="A124" s="37">
        <v>10</v>
      </c>
      <c r="B124" s="44" t="s">
        <v>179</v>
      </c>
      <c r="C124" s="44" t="s">
        <v>23</v>
      </c>
      <c r="D124" s="44" t="s">
        <v>176</v>
      </c>
      <c r="E124" s="84" t="s">
        <v>16</v>
      </c>
      <c r="F124" s="84" t="s">
        <v>17</v>
      </c>
      <c r="G124" s="106">
        <v>6000</v>
      </c>
      <c r="H124" s="106">
        <v>1500</v>
      </c>
      <c r="I124" s="118">
        <v>44044</v>
      </c>
      <c r="J124" s="101">
        <v>7500</v>
      </c>
      <c r="K124" s="84">
        <v>0</v>
      </c>
      <c r="L124" s="84">
        <v>12</v>
      </c>
      <c r="N124" s="120"/>
      <c r="O124" s="120"/>
      <c r="P124" s="120"/>
      <c r="Q124" s="120"/>
      <c r="R124" s="120"/>
    </row>
    <row r="125" s="3" customFormat="true" ht="30" customHeight="true" spans="1:12">
      <c r="A125" s="69" t="s">
        <v>180</v>
      </c>
      <c r="B125" s="69"/>
      <c r="C125" s="69"/>
      <c r="D125" s="94"/>
      <c r="E125" s="69"/>
      <c r="F125" s="61"/>
      <c r="G125" s="57">
        <f>SUM(G115:G124)</f>
        <v>73000</v>
      </c>
      <c r="H125" s="57">
        <f>G125*0.25</f>
        <v>18250</v>
      </c>
      <c r="I125" s="68"/>
      <c r="J125" s="57">
        <f>SUM(J115:J124)</f>
        <v>91250</v>
      </c>
      <c r="K125" s="71"/>
      <c r="L125" s="71"/>
    </row>
    <row r="126" s="3" customFormat="true" ht="30" customHeight="true" spans="1:12">
      <c r="A126" s="80">
        <v>1</v>
      </c>
      <c r="B126" s="67" t="s">
        <v>181</v>
      </c>
      <c r="C126" s="80" t="s">
        <v>23</v>
      </c>
      <c r="D126" s="81" t="s">
        <v>182</v>
      </c>
      <c r="E126" s="80" t="s">
        <v>16</v>
      </c>
      <c r="F126" s="67" t="s">
        <v>17</v>
      </c>
      <c r="G126" s="105">
        <v>6000</v>
      </c>
      <c r="H126" s="99">
        <v>1500</v>
      </c>
      <c r="I126" s="70">
        <v>43983</v>
      </c>
      <c r="J126" s="99">
        <v>7500</v>
      </c>
      <c r="K126" s="67">
        <v>0</v>
      </c>
      <c r="L126" s="67">
        <v>12</v>
      </c>
    </row>
    <row r="127" s="3" customFormat="true" ht="30" customHeight="true" spans="1:12">
      <c r="A127" s="80">
        <v>2</v>
      </c>
      <c r="B127" s="81" t="s">
        <v>183</v>
      </c>
      <c r="C127" s="81" t="s">
        <v>23</v>
      </c>
      <c r="D127" s="81" t="s">
        <v>182</v>
      </c>
      <c r="E127" s="84" t="s">
        <v>19</v>
      </c>
      <c r="F127" s="75" t="s">
        <v>20</v>
      </c>
      <c r="G127" s="59">
        <v>3000</v>
      </c>
      <c r="H127" s="59">
        <v>750</v>
      </c>
      <c r="I127" s="109">
        <v>43647</v>
      </c>
      <c r="J127" s="59">
        <v>3750</v>
      </c>
      <c r="K127" s="75">
        <v>30</v>
      </c>
      <c r="L127" s="75">
        <v>3</v>
      </c>
    </row>
    <row r="128" s="3" customFormat="true" ht="30" customHeight="true" spans="1:12">
      <c r="A128" s="80">
        <v>3</v>
      </c>
      <c r="B128" s="81" t="s">
        <v>184</v>
      </c>
      <c r="C128" s="81" t="s">
        <v>23</v>
      </c>
      <c r="D128" s="81" t="s">
        <v>185</v>
      </c>
      <c r="E128" s="84" t="s">
        <v>186</v>
      </c>
      <c r="F128" s="43" t="s">
        <v>20</v>
      </c>
      <c r="G128" s="101">
        <v>8000</v>
      </c>
      <c r="H128" s="101">
        <v>2000</v>
      </c>
      <c r="I128" s="112">
        <v>44409</v>
      </c>
      <c r="J128" s="101">
        <v>10000</v>
      </c>
      <c r="K128" s="84">
        <v>0</v>
      </c>
      <c r="L128" s="84">
        <v>8</v>
      </c>
    </row>
    <row r="129" s="3" customFormat="true" ht="30" customHeight="true" spans="1:12">
      <c r="A129" s="80">
        <v>4</v>
      </c>
      <c r="B129" s="121" t="s">
        <v>187</v>
      </c>
      <c r="C129" s="122" t="s">
        <v>23</v>
      </c>
      <c r="D129" s="93" t="s">
        <v>185</v>
      </c>
      <c r="E129" s="125" t="s">
        <v>188</v>
      </c>
      <c r="F129" s="126" t="s">
        <v>17</v>
      </c>
      <c r="G129" s="127">
        <v>4000</v>
      </c>
      <c r="H129" s="127">
        <v>1000</v>
      </c>
      <c r="I129" s="109" t="s">
        <v>85</v>
      </c>
      <c r="J129" s="97">
        <v>5000</v>
      </c>
      <c r="K129" s="133">
        <v>0</v>
      </c>
      <c r="L129" s="133">
        <v>8</v>
      </c>
    </row>
    <row r="130" s="3" customFormat="true" ht="30" customHeight="true" spans="1:12">
      <c r="A130" s="80">
        <v>5</v>
      </c>
      <c r="B130" s="121" t="s">
        <v>189</v>
      </c>
      <c r="C130" s="122" t="s">
        <v>23</v>
      </c>
      <c r="D130" s="93" t="s">
        <v>185</v>
      </c>
      <c r="E130" s="125" t="s">
        <v>188</v>
      </c>
      <c r="F130" s="126" t="s">
        <v>17</v>
      </c>
      <c r="G130" s="127">
        <v>4000</v>
      </c>
      <c r="H130" s="127">
        <v>1000</v>
      </c>
      <c r="I130" s="109" t="s">
        <v>85</v>
      </c>
      <c r="J130" s="97">
        <v>5000</v>
      </c>
      <c r="K130" s="133">
        <v>0</v>
      </c>
      <c r="L130" s="133">
        <v>8</v>
      </c>
    </row>
    <row r="131" s="3" customFormat="true" ht="30" customHeight="true" spans="1:12">
      <c r="A131" s="80">
        <v>6</v>
      </c>
      <c r="B131" s="121" t="s">
        <v>190</v>
      </c>
      <c r="C131" s="122" t="s">
        <v>14</v>
      </c>
      <c r="D131" s="93" t="s">
        <v>191</v>
      </c>
      <c r="E131" s="125" t="s">
        <v>19</v>
      </c>
      <c r="F131" s="126" t="s">
        <v>20</v>
      </c>
      <c r="G131" s="127">
        <v>3000</v>
      </c>
      <c r="H131" s="127">
        <v>750</v>
      </c>
      <c r="I131" s="109" t="s">
        <v>192</v>
      </c>
      <c r="J131" s="97">
        <v>3750</v>
      </c>
      <c r="K131" s="133">
        <v>30</v>
      </c>
      <c r="L131" s="133">
        <v>3</v>
      </c>
    </row>
    <row r="132" s="3" customFormat="true" ht="30" customHeight="true" spans="1:12">
      <c r="A132" s="80">
        <v>7</v>
      </c>
      <c r="B132" s="121" t="s">
        <v>193</v>
      </c>
      <c r="C132" s="122" t="s">
        <v>23</v>
      </c>
      <c r="D132" s="93" t="s">
        <v>191</v>
      </c>
      <c r="E132" s="125" t="s">
        <v>19</v>
      </c>
      <c r="F132" s="126" t="s">
        <v>20</v>
      </c>
      <c r="G132" s="127">
        <v>3000</v>
      </c>
      <c r="H132" s="127">
        <v>750</v>
      </c>
      <c r="I132" s="109" t="s">
        <v>192</v>
      </c>
      <c r="J132" s="97">
        <v>3750</v>
      </c>
      <c r="K132" s="133">
        <v>30</v>
      </c>
      <c r="L132" s="133">
        <v>3</v>
      </c>
    </row>
    <row r="133" s="3" customFormat="true" ht="30" customHeight="true" spans="1:12">
      <c r="A133" s="80">
        <v>8</v>
      </c>
      <c r="B133" s="80" t="s">
        <v>194</v>
      </c>
      <c r="C133" s="80" t="s">
        <v>23</v>
      </c>
      <c r="D133" s="81" t="s">
        <v>191</v>
      </c>
      <c r="E133" s="80" t="s">
        <v>19</v>
      </c>
      <c r="F133" s="43" t="s">
        <v>20</v>
      </c>
      <c r="G133" s="54">
        <v>3000</v>
      </c>
      <c r="H133" s="101">
        <v>750</v>
      </c>
      <c r="I133" s="66" t="s">
        <v>192</v>
      </c>
      <c r="J133" s="54">
        <v>3750</v>
      </c>
      <c r="K133" s="37">
        <v>30</v>
      </c>
      <c r="L133" s="37">
        <v>3</v>
      </c>
    </row>
    <row r="134" s="3" customFormat="true" ht="30" customHeight="true" spans="1:12">
      <c r="A134" s="80">
        <v>9</v>
      </c>
      <c r="B134" s="81" t="s">
        <v>195</v>
      </c>
      <c r="C134" s="81" t="s">
        <v>14</v>
      </c>
      <c r="D134" s="81" t="s">
        <v>196</v>
      </c>
      <c r="E134" s="128" t="s">
        <v>16</v>
      </c>
      <c r="F134" s="129" t="s">
        <v>17</v>
      </c>
      <c r="G134" s="130">
        <v>3500</v>
      </c>
      <c r="H134" s="130">
        <v>875</v>
      </c>
      <c r="I134" s="134">
        <v>44440</v>
      </c>
      <c r="J134" s="130">
        <v>4375</v>
      </c>
      <c r="K134" s="43">
        <v>0</v>
      </c>
      <c r="L134" s="43">
        <v>7</v>
      </c>
    </row>
    <row r="135" s="3" customFormat="true" ht="30" customHeight="true" spans="1:12">
      <c r="A135" s="80">
        <v>10</v>
      </c>
      <c r="B135" s="81" t="s">
        <v>197</v>
      </c>
      <c r="C135" s="81" t="s">
        <v>23</v>
      </c>
      <c r="D135" s="81" t="s">
        <v>196</v>
      </c>
      <c r="E135" s="128" t="s">
        <v>16</v>
      </c>
      <c r="F135" s="129" t="s">
        <v>17</v>
      </c>
      <c r="G135" s="130">
        <v>4500</v>
      </c>
      <c r="H135" s="130">
        <v>1125</v>
      </c>
      <c r="I135" s="134">
        <v>44378</v>
      </c>
      <c r="J135" s="130">
        <v>5625</v>
      </c>
      <c r="K135" s="43">
        <v>0</v>
      </c>
      <c r="L135" s="43">
        <v>9</v>
      </c>
    </row>
    <row r="136" s="3" customFormat="true" ht="30" customHeight="true" spans="1:12">
      <c r="A136" s="80">
        <v>11</v>
      </c>
      <c r="B136" s="81" t="s">
        <v>198</v>
      </c>
      <c r="C136" s="81" t="s">
        <v>14</v>
      </c>
      <c r="D136" s="81" t="s">
        <v>196</v>
      </c>
      <c r="E136" s="128" t="s">
        <v>16</v>
      </c>
      <c r="F136" s="129" t="s">
        <v>17</v>
      </c>
      <c r="G136" s="130">
        <v>4500</v>
      </c>
      <c r="H136" s="130">
        <v>1125</v>
      </c>
      <c r="I136" s="134">
        <v>44378</v>
      </c>
      <c r="J136" s="130">
        <v>5625</v>
      </c>
      <c r="K136" s="43">
        <v>0</v>
      </c>
      <c r="L136" s="43">
        <v>9</v>
      </c>
    </row>
    <row r="137" s="3" customFormat="true" ht="30" customHeight="true" spans="1:12">
      <c r="A137" s="80">
        <v>12</v>
      </c>
      <c r="B137" s="81" t="s">
        <v>199</v>
      </c>
      <c r="C137" s="81" t="s">
        <v>14</v>
      </c>
      <c r="D137" s="81" t="s">
        <v>196</v>
      </c>
      <c r="E137" s="128" t="s">
        <v>16</v>
      </c>
      <c r="F137" s="43" t="s">
        <v>17</v>
      </c>
      <c r="G137" s="130">
        <v>6000</v>
      </c>
      <c r="H137" s="130">
        <v>1500</v>
      </c>
      <c r="I137" s="134">
        <v>43374</v>
      </c>
      <c r="J137" s="130">
        <v>7500</v>
      </c>
      <c r="K137" s="43">
        <v>0</v>
      </c>
      <c r="L137" s="43">
        <v>12</v>
      </c>
    </row>
    <row r="138" s="3" customFormat="true" ht="30" customHeight="true" spans="1:12">
      <c r="A138" s="80">
        <v>13</v>
      </c>
      <c r="B138" s="81" t="s">
        <v>200</v>
      </c>
      <c r="C138" s="81" t="s">
        <v>23</v>
      </c>
      <c r="D138" s="81" t="s">
        <v>196</v>
      </c>
      <c r="E138" s="128" t="s">
        <v>16</v>
      </c>
      <c r="F138" s="129" t="s">
        <v>17</v>
      </c>
      <c r="G138" s="130">
        <v>6000</v>
      </c>
      <c r="H138" s="130">
        <v>1500</v>
      </c>
      <c r="I138" s="134">
        <v>43647</v>
      </c>
      <c r="J138" s="130">
        <v>7500</v>
      </c>
      <c r="K138" s="129">
        <v>0</v>
      </c>
      <c r="L138" s="129">
        <v>12</v>
      </c>
    </row>
    <row r="139" s="3" customFormat="true" ht="30" customHeight="true" spans="1:12">
      <c r="A139" s="80">
        <v>14</v>
      </c>
      <c r="B139" s="81" t="s">
        <v>201</v>
      </c>
      <c r="C139" s="81" t="s">
        <v>14</v>
      </c>
      <c r="D139" s="81" t="s">
        <v>196</v>
      </c>
      <c r="E139" s="128" t="s">
        <v>16</v>
      </c>
      <c r="F139" s="129" t="s">
        <v>17</v>
      </c>
      <c r="G139" s="130">
        <v>6000</v>
      </c>
      <c r="H139" s="130">
        <v>1500</v>
      </c>
      <c r="I139" s="134">
        <v>43647</v>
      </c>
      <c r="J139" s="130">
        <v>7500</v>
      </c>
      <c r="K139" s="129">
        <v>0</v>
      </c>
      <c r="L139" s="129">
        <v>12</v>
      </c>
    </row>
    <row r="140" s="3" customFormat="true" ht="30" customHeight="true" spans="1:12">
      <c r="A140" s="80">
        <v>15</v>
      </c>
      <c r="B140" s="81" t="s">
        <v>202</v>
      </c>
      <c r="C140" s="81" t="s">
        <v>23</v>
      </c>
      <c r="D140" s="81" t="s">
        <v>196</v>
      </c>
      <c r="E140" s="37" t="s">
        <v>16</v>
      </c>
      <c r="F140" s="43" t="s">
        <v>17</v>
      </c>
      <c r="G140" s="54">
        <v>6000</v>
      </c>
      <c r="H140" s="54">
        <v>1500</v>
      </c>
      <c r="I140" s="66">
        <v>43770</v>
      </c>
      <c r="J140" s="54">
        <v>7500</v>
      </c>
      <c r="K140" s="43">
        <v>0</v>
      </c>
      <c r="L140" s="43">
        <v>12</v>
      </c>
    </row>
    <row r="141" s="3" customFormat="true" ht="30" customHeight="true" spans="1:12">
      <c r="A141" s="80">
        <v>16</v>
      </c>
      <c r="B141" s="81" t="s">
        <v>203</v>
      </c>
      <c r="C141" s="81" t="s">
        <v>23</v>
      </c>
      <c r="D141" s="81" t="s">
        <v>196</v>
      </c>
      <c r="E141" s="128" t="s">
        <v>16</v>
      </c>
      <c r="F141" s="129" t="s">
        <v>17</v>
      </c>
      <c r="G141" s="130">
        <v>6000</v>
      </c>
      <c r="H141" s="130">
        <v>1500</v>
      </c>
      <c r="I141" s="134">
        <v>44044</v>
      </c>
      <c r="J141" s="130">
        <v>7500</v>
      </c>
      <c r="K141" s="43">
        <v>0</v>
      </c>
      <c r="L141" s="43">
        <v>12</v>
      </c>
    </row>
    <row r="142" s="3" customFormat="true" ht="30" customHeight="true" spans="1:12">
      <c r="A142" s="80">
        <v>17</v>
      </c>
      <c r="B142" s="81" t="s">
        <v>204</v>
      </c>
      <c r="C142" s="81" t="s">
        <v>23</v>
      </c>
      <c r="D142" s="81" t="s">
        <v>196</v>
      </c>
      <c r="E142" s="128" t="s">
        <v>16</v>
      </c>
      <c r="F142" s="129" t="s">
        <v>17</v>
      </c>
      <c r="G142" s="130">
        <v>6000</v>
      </c>
      <c r="H142" s="130">
        <v>1500</v>
      </c>
      <c r="I142" s="134">
        <v>44044</v>
      </c>
      <c r="J142" s="130">
        <v>7500</v>
      </c>
      <c r="K142" s="129">
        <v>0</v>
      </c>
      <c r="L142" s="129">
        <v>12</v>
      </c>
    </row>
    <row r="143" s="3" customFormat="true" ht="30" customHeight="true" spans="1:12">
      <c r="A143" s="80">
        <v>18</v>
      </c>
      <c r="B143" s="81" t="s">
        <v>205</v>
      </c>
      <c r="C143" s="81" t="s">
        <v>23</v>
      </c>
      <c r="D143" s="81" t="s">
        <v>196</v>
      </c>
      <c r="E143" s="128" t="s">
        <v>16</v>
      </c>
      <c r="F143" s="129" t="s">
        <v>17</v>
      </c>
      <c r="G143" s="130">
        <v>6000</v>
      </c>
      <c r="H143" s="130">
        <v>1500</v>
      </c>
      <c r="I143" s="134">
        <v>44044</v>
      </c>
      <c r="J143" s="130">
        <v>7500</v>
      </c>
      <c r="K143" s="129">
        <v>0</v>
      </c>
      <c r="L143" s="129">
        <v>12</v>
      </c>
    </row>
    <row r="144" s="3" customFormat="true" ht="30" customHeight="true" spans="1:12">
      <c r="A144" s="80">
        <v>19</v>
      </c>
      <c r="B144" s="81" t="s">
        <v>206</v>
      </c>
      <c r="C144" s="81" t="s">
        <v>23</v>
      </c>
      <c r="D144" s="81" t="s">
        <v>196</v>
      </c>
      <c r="E144" s="128" t="s">
        <v>16</v>
      </c>
      <c r="F144" s="129" t="s">
        <v>17</v>
      </c>
      <c r="G144" s="130">
        <v>6000</v>
      </c>
      <c r="H144" s="130">
        <v>1500</v>
      </c>
      <c r="I144" s="134">
        <v>44044</v>
      </c>
      <c r="J144" s="130">
        <v>7500</v>
      </c>
      <c r="K144" s="129">
        <v>0</v>
      </c>
      <c r="L144" s="129">
        <v>12</v>
      </c>
    </row>
    <row r="145" s="3" customFormat="true" ht="30" customHeight="true" spans="1:12">
      <c r="A145" s="80">
        <v>20</v>
      </c>
      <c r="B145" s="81" t="s">
        <v>207</v>
      </c>
      <c r="C145" s="81" t="s">
        <v>23</v>
      </c>
      <c r="D145" s="81" t="s">
        <v>196</v>
      </c>
      <c r="E145" s="37" t="s">
        <v>16</v>
      </c>
      <c r="F145" s="43" t="s">
        <v>17</v>
      </c>
      <c r="G145" s="54">
        <v>6000</v>
      </c>
      <c r="H145" s="54">
        <v>1500</v>
      </c>
      <c r="I145" s="66">
        <v>44075</v>
      </c>
      <c r="J145" s="54">
        <v>7500</v>
      </c>
      <c r="K145" s="43">
        <v>0</v>
      </c>
      <c r="L145" s="43">
        <v>12</v>
      </c>
    </row>
    <row r="146" s="3" customFormat="true" ht="30" customHeight="true" spans="1:12">
      <c r="A146" s="80">
        <v>21</v>
      </c>
      <c r="B146" s="81" t="s">
        <v>208</v>
      </c>
      <c r="C146" s="81" t="s">
        <v>23</v>
      </c>
      <c r="D146" s="81" t="s">
        <v>196</v>
      </c>
      <c r="E146" s="37" t="s">
        <v>16</v>
      </c>
      <c r="F146" s="43" t="s">
        <v>17</v>
      </c>
      <c r="G146" s="54">
        <v>6000</v>
      </c>
      <c r="H146" s="54">
        <v>1500</v>
      </c>
      <c r="I146" s="66">
        <v>44105</v>
      </c>
      <c r="J146" s="54">
        <v>7500</v>
      </c>
      <c r="K146" s="43">
        <v>0</v>
      </c>
      <c r="L146" s="43">
        <v>12</v>
      </c>
    </row>
    <row r="147" s="3" customFormat="true" ht="30" customHeight="true" spans="1:12">
      <c r="A147" s="80">
        <v>22</v>
      </c>
      <c r="B147" s="81" t="s">
        <v>209</v>
      </c>
      <c r="C147" s="81" t="s">
        <v>14</v>
      </c>
      <c r="D147" s="81" t="s">
        <v>196</v>
      </c>
      <c r="E147" s="37" t="s">
        <v>16</v>
      </c>
      <c r="F147" s="43" t="s">
        <v>17</v>
      </c>
      <c r="G147" s="54">
        <v>6000</v>
      </c>
      <c r="H147" s="54">
        <v>1500</v>
      </c>
      <c r="I147" s="66">
        <v>44136</v>
      </c>
      <c r="J147" s="54">
        <v>7500</v>
      </c>
      <c r="K147" s="43">
        <v>0</v>
      </c>
      <c r="L147" s="43">
        <v>12</v>
      </c>
    </row>
    <row r="148" s="3" customFormat="true" ht="30" customHeight="true" spans="1:12">
      <c r="A148" s="80">
        <v>23</v>
      </c>
      <c r="B148" s="81" t="s">
        <v>210</v>
      </c>
      <c r="C148" s="81" t="s">
        <v>23</v>
      </c>
      <c r="D148" s="81" t="s">
        <v>211</v>
      </c>
      <c r="E148" s="128" t="s">
        <v>19</v>
      </c>
      <c r="F148" s="129" t="s">
        <v>20</v>
      </c>
      <c r="G148" s="130">
        <v>3000</v>
      </c>
      <c r="H148" s="130">
        <v>750</v>
      </c>
      <c r="I148" s="134">
        <v>43617</v>
      </c>
      <c r="J148" s="130">
        <v>3750</v>
      </c>
      <c r="K148" s="43">
        <v>31</v>
      </c>
      <c r="L148" s="43">
        <v>3</v>
      </c>
    </row>
    <row r="149" s="3" customFormat="true" ht="30" customHeight="true" spans="1:12">
      <c r="A149" s="80">
        <v>24</v>
      </c>
      <c r="B149" s="81" t="s">
        <v>212</v>
      </c>
      <c r="C149" s="81" t="s">
        <v>14</v>
      </c>
      <c r="D149" s="81" t="s">
        <v>211</v>
      </c>
      <c r="E149" s="128" t="s">
        <v>16</v>
      </c>
      <c r="F149" s="129" t="s">
        <v>17</v>
      </c>
      <c r="G149" s="130">
        <v>1500</v>
      </c>
      <c r="H149" s="130">
        <v>375</v>
      </c>
      <c r="I149" s="134">
        <v>44409</v>
      </c>
      <c r="J149" s="130">
        <v>1875</v>
      </c>
      <c r="K149" s="43">
        <v>5</v>
      </c>
      <c r="L149" s="43">
        <v>3</v>
      </c>
    </row>
    <row r="150" s="3" customFormat="true" ht="30" customHeight="true" spans="1:12">
      <c r="A150" s="80">
        <v>25</v>
      </c>
      <c r="B150" s="81" t="s">
        <v>213</v>
      </c>
      <c r="C150" s="81" t="s">
        <v>23</v>
      </c>
      <c r="D150" s="81" t="s">
        <v>214</v>
      </c>
      <c r="E150" s="128" t="s">
        <v>19</v>
      </c>
      <c r="F150" s="129" t="s">
        <v>20</v>
      </c>
      <c r="G150" s="130">
        <v>3000</v>
      </c>
      <c r="H150" s="130">
        <v>750</v>
      </c>
      <c r="I150" s="135">
        <v>43435</v>
      </c>
      <c r="J150" s="130">
        <v>3750</v>
      </c>
      <c r="K150" s="43">
        <v>37</v>
      </c>
      <c r="L150" s="43">
        <v>3</v>
      </c>
    </row>
    <row r="151" s="3" customFormat="true" ht="30" customHeight="true" spans="1:12">
      <c r="A151" s="80">
        <v>26</v>
      </c>
      <c r="B151" s="81" t="s">
        <v>215</v>
      </c>
      <c r="C151" s="81" t="s">
        <v>14</v>
      </c>
      <c r="D151" s="81" t="s">
        <v>214</v>
      </c>
      <c r="E151" s="128" t="s">
        <v>19</v>
      </c>
      <c r="F151" s="129" t="s">
        <v>20</v>
      </c>
      <c r="G151" s="130">
        <v>3000</v>
      </c>
      <c r="H151" s="130">
        <v>750</v>
      </c>
      <c r="I151" s="135">
        <v>43831</v>
      </c>
      <c r="J151" s="130">
        <v>3750</v>
      </c>
      <c r="K151" s="43">
        <v>24</v>
      </c>
      <c r="L151" s="43">
        <v>3</v>
      </c>
    </row>
    <row r="152" s="3" customFormat="true" ht="30" customHeight="true" spans="1:12">
      <c r="A152" s="80">
        <v>27</v>
      </c>
      <c r="B152" s="81" t="s">
        <v>216</v>
      </c>
      <c r="C152" s="81" t="s">
        <v>23</v>
      </c>
      <c r="D152" s="81" t="s">
        <v>214</v>
      </c>
      <c r="E152" s="128" t="s">
        <v>19</v>
      </c>
      <c r="F152" s="129" t="s">
        <v>20</v>
      </c>
      <c r="G152" s="130">
        <v>3000</v>
      </c>
      <c r="H152" s="130">
        <v>750</v>
      </c>
      <c r="I152" s="135">
        <v>44044</v>
      </c>
      <c r="J152" s="130">
        <v>3750</v>
      </c>
      <c r="K152" s="43">
        <v>17</v>
      </c>
      <c r="L152" s="43">
        <v>3</v>
      </c>
    </row>
    <row r="153" s="3" customFormat="true" ht="30" customHeight="true" spans="1:12">
      <c r="A153" s="80">
        <v>28</v>
      </c>
      <c r="B153" s="81" t="s">
        <v>217</v>
      </c>
      <c r="C153" s="81" t="s">
        <v>14</v>
      </c>
      <c r="D153" s="81" t="s">
        <v>214</v>
      </c>
      <c r="E153" s="128" t="s">
        <v>19</v>
      </c>
      <c r="F153" s="129" t="s">
        <v>20</v>
      </c>
      <c r="G153" s="130">
        <v>3000</v>
      </c>
      <c r="H153" s="130">
        <v>750</v>
      </c>
      <c r="I153" s="135">
        <v>44044</v>
      </c>
      <c r="J153" s="130">
        <v>3750</v>
      </c>
      <c r="K153" s="43">
        <v>17</v>
      </c>
      <c r="L153" s="43">
        <v>3</v>
      </c>
    </row>
    <row r="154" s="3" customFormat="true" ht="30" customHeight="true" spans="1:12">
      <c r="A154" s="80">
        <v>29</v>
      </c>
      <c r="B154" s="81" t="s">
        <v>218</v>
      </c>
      <c r="C154" s="81" t="s">
        <v>23</v>
      </c>
      <c r="D154" s="81" t="s">
        <v>214</v>
      </c>
      <c r="E154" s="128" t="s">
        <v>19</v>
      </c>
      <c r="F154" s="129" t="s">
        <v>20</v>
      </c>
      <c r="G154" s="130">
        <v>3000</v>
      </c>
      <c r="H154" s="130">
        <v>750</v>
      </c>
      <c r="I154" s="135">
        <v>44256</v>
      </c>
      <c r="J154" s="130">
        <v>3750</v>
      </c>
      <c r="K154" s="43">
        <v>10</v>
      </c>
      <c r="L154" s="43">
        <v>3</v>
      </c>
    </row>
    <row r="155" s="3" customFormat="true" ht="30" customHeight="true" spans="1:12">
      <c r="A155" s="80">
        <v>30</v>
      </c>
      <c r="B155" s="81" t="s">
        <v>219</v>
      </c>
      <c r="C155" s="81" t="s">
        <v>23</v>
      </c>
      <c r="D155" s="81" t="s">
        <v>214</v>
      </c>
      <c r="E155" s="128" t="s">
        <v>19</v>
      </c>
      <c r="F155" s="129" t="s">
        <v>20</v>
      </c>
      <c r="G155" s="130">
        <v>3000</v>
      </c>
      <c r="H155" s="130">
        <v>750</v>
      </c>
      <c r="I155" s="136">
        <v>44378</v>
      </c>
      <c r="J155" s="130">
        <v>3750</v>
      </c>
      <c r="K155" s="43">
        <v>6</v>
      </c>
      <c r="L155" s="43">
        <v>3</v>
      </c>
    </row>
    <row r="156" s="3" customFormat="true" ht="30" customHeight="true" spans="1:12">
      <c r="A156" s="80">
        <v>31</v>
      </c>
      <c r="B156" s="81" t="s">
        <v>220</v>
      </c>
      <c r="C156" s="81" t="s">
        <v>23</v>
      </c>
      <c r="D156" s="81" t="s">
        <v>214</v>
      </c>
      <c r="E156" s="128" t="s">
        <v>19</v>
      </c>
      <c r="F156" s="129" t="s">
        <v>20</v>
      </c>
      <c r="G156" s="130">
        <v>3000</v>
      </c>
      <c r="H156" s="130">
        <v>750</v>
      </c>
      <c r="I156" s="136">
        <v>44378</v>
      </c>
      <c r="J156" s="130">
        <v>3750</v>
      </c>
      <c r="K156" s="43">
        <v>6</v>
      </c>
      <c r="L156" s="43">
        <v>3</v>
      </c>
    </row>
    <row r="157" s="3" customFormat="true" ht="30" customHeight="true" spans="1:12">
      <c r="A157" s="80">
        <v>32</v>
      </c>
      <c r="B157" s="81" t="s">
        <v>221</v>
      </c>
      <c r="C157" s="81" t="s">
        <v>23</v>
      </c>
      <c r="D157" s="81" t="s">
        <v>214</v>
      </c>
      <c r="E157" s="128" t="s">
        <v>19</v>
      </c>
      <c r="F157" s="129" t="s">
        <v>20</v>
      </c>
      <c r="G157" s="130">
        <v>3000</v>
      </c>
      <c r="H157" s="130">
        <v>750</v>
      </c>
      <c r="I157" s="136">
        <v>44378</v>
      </c>
      <c r="J157" s="130">
        <v>3750</v>
      </c>
      <c r="K157" s="43">
        <v>6</v>
      </c>
      <c r="L157" s="43">
        <v>3</v>
      </c>
    </row>
    <row r="158" s="3" customFormat="true" ht="30" customHeight="true" spans="1:12">
      <c r="A158" s="80">
        <v>33</v>
      </c>
      <c r="B158" s="81" t="s">
        <v>222</v>
      </c>
      <c r="C158" s="81" t="s">
        <v>23</v>
      </c>
      <c r="D158" s="81" t="s">
        <v>214</v>
      </c>
      <c r="E158" s="128" t="s">
        <v>16</v>
      </c>
      <c r="F158" s="129" t="s">
        <v>17</v>
      </c>
      <c r="G158" s="130">
        <v>1500</v>
      </c>
      <c r="H158" s="130">
        <v>375</v>
      </c>
      <c r="I158" s="136">
        <v>44348</v>
      </c>
      <c r="J158" s="130">
        <v>1875</v>
      </c>
      <c r="K158" s="43">
        <v>7</v>
      </c>
      <c r="L158" s="43">
        <v>3</v>
      </c>
    </row>
    <row r="159" s="3" customFormat="true" ht="30" customHeight="true" spans="1:12">
      <c r="A159" s="80">
        <v>34</v>
      </c>
      <c r="B159" s="81" t="s">
        <v>223</v>
      </c>
      <c r="C159" s="81" t="s">
        <v>14</v>
      </c>
      <c r="D159" s="81" t="s">
        <v>214</v>
      </c>
      <c r="E159" s="128" t="s">
        <v>16</v>
      </c>
      <c r="F159" s="129" t="s">
        <v>17</v>
      </c>
      <c r="G159" s="130">
        <v>1500</v>
      </c>
      <c r="H159" s="130">
        <v>375</v>
      </c>
      <c r="I159" s="136">
        <v>44378</v>
      </c>
      <c r="J159" s="130">
        <v>1875</v>
      </c>
      <c r="K159" s="43">
        <v>6</v>
      </c>
      <c r="L159" s="43">
        <v>3</v>
      </c>
    </row>
    <row r="160" s="3" customFormat="true" ht="30" customHeight="true" spans="1:12">
      <c r="A160" s="80">
        <v>35</v>
      </c>
      <c r="B160" s="81" t="s">
        <v>224</v>
      </c>
      <c r="C160" s="81" t="s">
        <v>23</v>
      </c>
      <c r="D160" s="81" t="s">
        <v>214</v>
      </c>
      <c r="E160" s="128" t="s">
        <v>16</v>
      </c>
      <c r="F160" s="129" t="s">
        <v>17</v>
      </c>
      <c r="G160" s="130">
        <v>1500</v>
      </c>
      <c r="H160" s="130">
        <v>375</v>
      </c>
      <c r="I160" s="136">
        <v>44378</v>
      </c>
      <c r="J160" s="130">
        <v>1875</v>
      </c>
      <c r="K160" s="43">
        <v>6</v>
      </c>
      <c r="L160" s="43">
        <v>3</v>
      </c>
    </row>
    <row r="161" s="3" customFormat="true" ht="30" customHeight="true" spans="1:12">
      <c r="A161" s="80">
        <v>36</v>
      </c>
      <c r="B161" s="81" t="s">
        <v>225</v>
      </c>
      <c r="C161" s="81" t="s">
        <v>23</v>
      </c>
      <c r="D161" s="81" t="s">
        <v>214</v>
      </c>
      <c r="E161" s="128" t="s">
        <v>16</v>
      </c>
      <c r="F161" s="129" t="s">
        <v>17</v>
      </c>
      <c r="G161" s="130">
        <v>500</v>
      </c>
      <c r="H161" s="130">
        <v>125</v>
      </c>
      <c r="I161" s="136">
        <v>44044</v>
      </c>
      <c r="J161" s="130">
        <v>625</v>
      </c>
      <c r="K161" s="43">
        <v>11</v>
      </c>
      <c r="L161" s="43">
        <v>1</v>
      </c>
    </row>
    <row r="162" s="3" customFormat="true" ht="30" customHeight="true" spans="1:12">
      <c r="A162" s="80">
        <v>37</v>
      </c>
      <c r="B162" s="80" t="s">
        <v>226</v>
      </c>
      <c r="C162" s="80" t="s">
        <v>14</v>
      </c>
      <c r="D162" s="81" t="s">
        <v>227</v>
      </c>
      <c r="E162" s="80" t="s">
        <v>138</v>
      </c>
      <c r="F162" s="80" t="s">
        <v>17</v>
      </c>
      <c r="G162" s="99">
        <v>1500</v>
      </c>
      <c r="H162" s="99">
        <v>375</v>
      </c>
      <c r="I162" s="116">
        <v>44378</v>
      </c>
      <c r="J162" s="99">
        <v>1875</v>
      </c>
      <c r="K162" s="80">
        <v>6</v>
      </c>
      <c r="L162" s="80">
        <v>3</v>
      </c>
    </row>
    <row r="163" s="3" customFormat="true" ht="30" customHeight="true" spans="1:12">
      <c r="A163" s="80">
        <v>38</v>
      </c>
      <c r="B163" s="80" t="s">
        <v>228</v>
      </c>
      <c r="C163" s="80" t="s">
        <v>23</v>
      </c>
      <c r="D163" s="81" t="s">
        <v>227</v>
      </c>
      <c r="E163" s="80" t="s">
        <v>138</v>
      </c>
      <c r="F163" s="80" t="s">
        <v>17</v>
      </c>
      <c r="G163" s="99">
        <v>1500</v>
      </c>
      <c r="H163" s="99">
        <v>375</v>
      </c>
      <c r="I163" s="116">
        <v>44378</v>
      </c>
      <c r="J163" s="99">
        <v>1875</v>
      </c>
      <c r="K163" s="80">
        <v>6</v>
      </c>
      <c r="L163" s="80">
        <v>3</v>
      </c>
    </row>
    <row r="164" s="3" customFormat="true" ht="30" customHeight="true" spans="1:12">
      <c r="A164" s="80">
        <v>39</v>
      </c>
      <c r="B164" s="80" t="s">
        <v>229</v>
      </c>
      <c r="C164" s="80" t="s">
        <v>23</v>
      </c>
      <c r="D164" s="81" t="s">
        <v>227</v>
      </c>
      <c r="E164" s="80" t="s">
        <v>138</v>
      </c>
      <c r="F164" s="80" t="s">
        <v>17</v>
      </c>
      <c r="G164" s="99">
        <v>1500</v>
      </c>
      <c r="H164" s="99">
        <v>375</v>
      </c>
      <c r="I164" s="116">
        <v>44378</v>
      </c>
      <c r="J164" s="99">
        <v>1875</v>
      </c>
      <c r="K164" s="80">
        <v>6</v>
      </c>
      <c r="L164" s="80">
        <v>3</v>
      </c>
    </row>
    <row r="165" s="3" customFormat="true" ht="30" customHeight="true" spans="1:12">
      <c r="A165" s="80">
        <v>40</v>
      </c>
      <c r="B165" s="80" t="s">
        <v>230</v>
      </c>
      <c r="C165" s="80" t="s">
        <v>23</v>
      </c>
      <c r="D165" s="81" t="s">
        <v>227</v>
      </c>
      <c r="E165" s="80" t="s">
        <v>138</v>
      </c>
      <c r="F165" s="80" t="s">
        <v>17</v>
      </c>
      <c r="G165" s="99">
        <v>1500</v>
      </c>
      <c r="H165" s="99">
        <v>375</v>
      </c>
      <c r="I165" s="116">
        <v>44378</v>
      </c>
      <c r="J165" s="99">
        <v>1875</v>
      </c>
      <c r="K165" s="80">
        <v>6</v>
      </c>
      <c r="L165" s="80">
        <v>3</v>
      </c>
    </row>
    <row r="166" s="3" customFormat="true" ht="30" customHeight="true" spans="1:12">
      <c r="A166" s="80">
        <v>41</v>
      </c>
      <c r="B166" s="80" t="s">
        <v>231</v>
      </c>
      <c r="C166" s="80" t="s">
        <v>23</v>
      </c>
      <c r="D166" s="81" t="s">
        <v>227</v>
      </c>
      <c r="E166" s="80" t="s">
        <v>138</v>
      </c>
      <c r="F166" s="80" t="s">
        <v>17</v>
      </c>
      <c r="G166" s="99">
        <v>1500</v>
      </c>
      <c r="H166" s="99">
        <v>375</v>
      </c>
      <c r="I166" s="116">
        <v>44378</v>
      </c>
      <c r="J166" s="99">
        <v>1875</v>
      </c>
      <c r="K166" s="80">
        <v>6</v>
      </c>
      <c r="L166" s="80">
        <v>3</v>
      </c>
    </row>
    <row r="167" s="3" customFormat="true" ht="30" customHeight="true" spans="1:12">
      <c r="A167" s="80">
        <v>42</v>
      </c>
      <c r="B167" s="80" t="s">
        <v>232</v>
      </c>
      <c r="C167" s="80" t="s">
        <v>23</v>
      </c>
      <c r="D167" s="81" t="s">
        <v>227</v>
      </c>
      <c r="E167" s="80" t="s">
        <v>138</v>
      </c>
      <c r="F167" s="80" t="s">
        <v>17</v>
      </c>
      <c r="G167" s="99">
        <v>1500</v>
      </c>
      <c r="H167" s="99">
        <v>375</v>
      </c>
      <c r="I167" s="116">
        <v>44378</v>
      </c>
      <c r="J167" s="99">
        <v>1875</v>
      </c>
      <c r="K167" s="80">
        <v>6</v>
      </c>
      <c r="L167" s="80">
        <v>3</v>
      </c>
    </row>
    <row r="168" s="3" customFormat="true" ht="30" customHeight="true" spans="1:12">
      <c r="A168" s="80">
        <v>43</v>
      </c>
      <c r="B168" s="80" t="s">
        <v>233</v>
      </c>
      <c r="C168" s="80" t="s">
        <v>23</v>
      </c>
      <c r="D168" s="81" t="s">
        <v>227</v>
      </c>
      <c r="E168" s="80" t="s">
        <v>138</v>
      </c>
      <c r="F168" s="80" t="s">
        <v>17</v>
      </c>
      <c r="G168" s="99">
        <v>1500</v>
      </c>
      <c r="H168" s="99">
        <v>375</v>
      </c>
      <c r="I168" s="116">
        <v>44378</v>
      </c>
      <c r="J168" s="99">
        <v>1875</v>
      </c>
      <c r="K168" s="80">
        <v>6</v>
      </c>
      <c r="L168" s="80">
        <v>3</v>
      </c>
    </row>
    <row r="169" s="3" customFormat="true" ht="30" customHeight="true" spans="1:12">
      <c r="A169" s="80">
        <v>44</v>
      </c>
      <c r="B169" s="80" t="s">
        <v>234</v>
      </c>
      <c r="C169" s="80" t="s">
        <v>23</v>
      </c>
      <c r="D169" s="81" t="s">
        <v>227</v>
      </c>
      <c r="E169" s="80" t="s">
        <v>138</v>
      </c>
      <c r="F169" s="80" t="s">
        <v>17</v>
      </c>
      <c r="G169" s="99">
        <v>4500</v>
      </c>
      <c r="H169" s="99">
        <v>1125</v>
      </c>
      <c r="I169" s="116">
        <v>44378</v>
      </c>
      <c r="J169" s="99">
        <v>5625</v>
      </c>
      <c r="K169" s="80">
        <v>0</v>
      </c>
      <c r="L169" s="80">
        <v>9</v>
      </c>
    </row>
    <row r="170" s="3" customFormat="true" ht="30" customHeight="true" spans="1:12">
      <c r="A170" s="80">
        <v>45</v>
      </c>
      <c r="B170" s="80" t="s">
        <v>235</v>
      </c>
      <c r="C170" s="80" t="s">
        <v>14</v>
      </c>
      <c r="D170" s="81" t="s">
        <v>227</v>
      </c>
      <c r="E170" s="80" t="s">
        <v>138</v>
      </c>
      <c r="F170" s="80" t="s">
        <v>17</v>
      </c>
      <c r="G170" s="99">
        <v>4500</v>
      </c>
      <c r="H170" s="99">
        <v>1125</v>
      </c>
      <c r="I170" s="116">
        <v>44378</v>
      </c>
      <c r="J170" s="99">
        <v>5625</v>
      </c>
      <c r="K170" s="80">
        <v>0</v>
      </c>
      <c r="L170" s="80">
        <v>9</v>
      </c>
    </row>
    <row r="171" s="3" customFormat="true" ht="30" customHeight="true" spans="1:12">
      <c r="A171" s="80">
        <v>46</v>
      </c>
      <c r="B171" s="80" t="s">
        <v>236</v>
      </c>
      <c r="C171" s="80" t="s">
        <v>14</v>
      </c>
      <c r="D171" s="81" t="s">
        <v>227</v>
      </c>
      <c r="E171" s="80" t="s">
        <v>237</v>
      </c>
      <c r="F171" s="80" t="s">
        <v>17</v>
      </c>
      <c r="G171" s="99">
        <v>4000</v>
      </c>
      <c r="H171" s="99">
        <v>1000</v>
      </c>
      <c r="I171" s="116">
        <v>44409</v>
      </c>
      <c r="J171" s="99">
        <v>5000</v>
      </c>
      <c r="K171" s="80">
        <v>0</v>
      </c>
      <c r="L171" s="80">
        <v>8</v>
      </c>
    </row>
    <row r="172" s="3" customFormat="true" ht="30" customHeight="true" spans="1:12">
      <c r="A172" s="80">
        <v>47</v>
      </c>
      <c r="B172" s="80" t="s">
        <v>238</v>
      </c>
      <c r="C172" s="80" t="s">
        <v>23</v>
      </c>
      <c r="D172" s="81" t="s">
        <v>227</v>
      </c>
      <c r="E172" s="80" t="s">
        <v>138</v>
      </c>
      <c r="F172" s="80" t="s">
        <v>20</v>
      </c>
      <c r="G172" s="99">
        <v>3500</v>
      </c>
      <c r="H172" s="99">
        <v>875</v>
      </c>
      <c r="I172" s="116">
        <v>44440</v>
      </c>
      <c r="J172" s="99">
        <v>4375</v>
      </c>
      <c r="K172" s="80">
        <v>0</v>
      </c>
      <c r="L172" s="80">
        <v>7</v>
      </c>
    </row>
    <row r="173" s="3" customFormat="true" ht="30" customHeight="true" spans="1:12">
      <c r="A173" s="80">
        <v>48</v>
      </c>
      <c r="B173" s="80" t="s">
        <v>239</v>
      </c>
      <c r="C173" s="80" t="s">
        <v>23</v>
      </c>
      <c r="D173" s="81" t="s">
        <v>227</v>
      </c>
      <c r="E173" s="80" t="s">
        <v>237</v>
      </c>
      <c r="F173" s="80" t="s">
        <v>17</v>
      </c>
      <c r="G173" s="99">
        <v>3500</v>
      </c>
      <c r="H173" s="99">
        <v>875</v>
      </c>
      <c r="I173" s="116">
        <v>44440</v>
      </c>
      <c r="J173" s="99">
        <v>4375</v>
      </c>
      <c r="K173" s="80">
        <v>0</v>
      </c>
      <c r="L173" s="80">
        <v>7</v>
      </c>
    </row>
    <row r="174" s="3" customFormat="true" ht="30" customHeight="true" spans="1:12">
      <c r="A174" s="80">
        <v>49</v>
      </c>
      <c r="B174" s="80" t="s">
        <v>240</v>
      </c>
      <c r="C174" s="80" t="s">
        <v>14</v>
      </c>
      <c r="D174" s="81" t="s">
        <v>227</v>
      </c>
      <c r="E174" s="80" t="s">
        <v>138</v>
      </c>
      <c r="F174" s="80" t="s">
        <v>17</v>
      </c>
      <c r="G174" s="99">
        <v>5000</v>
      </c>
      <c r="H174" s="99">
        <v>1250</v>
      </c>
      <c r="I174" s="116">
        <v>44348</v>
      </c>
      <c r="J174" s="99">
        <v>6250</v>
      </c>
      <c r="K174" s="80">
        <v>0</v>
      </c>
      <c r="L174" s="80">
        <v>10</v>
      </c>
    </row>
    <row r="175" s="3" customFormat="true" ht="30" customHeight="true" spans="1:12">
      <c r="A175" s="80">
        <v>50</v>
      </c>
      <c r="B175" s="80" t="s">
        <v>241</v>
      </c>
      <c r="C175" s="80" t="s">
        <v>23</v>
      </c>
      <c r="D175" s="81" t="s">
        <v>227</v>
      </c>
      <c r="E175" s="80" t="s">
        <v>138</v>
      </c>
      <c r="F175" s="80" t="s">
        <v>17</v>
      </c>
      <c r="G175" s="99">
        <v>5500</v>
      </c>
      <c r="H175" s="99">
        <v>1375</v>
      </c>
      <c r="I175" s="116">
        <v>44317</v>
      </c>
      <c r="J175" s="99">
        <v>6875</v>
      </c>
      <c r="K175" s="80">
        <v>0</v>
      </c>
      <c r="L175" s="80">
        <v>11</v>
      </c>
    </row>
    <row r="176" s="3" customFormat="true" ht="30" customHeight="true" spans="1:12">
      <c r="A176" s="80">
        <v>51</v>
      </c>
      <c r="B176" s="80" t="s">
        <v>242</v>
      </c>
      <c r="C176" s="80" t="s">
        <v>14</v>
      </c>
      <c r="D176" s="81" t="s">
        <v>227</v>
      </c>
      <c r="E176" s="80" t="s">
        <v>237</v>
      </c>
      <c r="F176" s="80" t="s">
        <v>20</v>
      </c>
      <c r="G176" s="99">
        <v>3500</v>
      </c>
      <c r="H176" s="99">
        <v>875</v>
      </c>
      <c r="I176" s="116">
        <v>44440</v>
      </c>
      <c r="J176" s="99">
        <v>4375</v>
      </c>
      <c r="K176" s="80">
        <v>0</v>
      </c>
      <c r="L176" s="80">
        <v>7</v>
      </c>
    </row>
    <row r="177" s="3" customFormat="true" ht="30" customHeight="true" spans="1:12">
      <c r="A177" s="80">
        <v>52</v>
      </c>
      <c r="B177" s="80" t="s">
        <v>243</v>
      </c>
      <c r="C177" s="80" t="s">
        <v>23</v>
      </c>
      <c r="D177" s="81" t="s">
        <v>227</v>
      </c>
      <c r="E177" s="80" t="s">
        <v>138</v>
      </c>
      <c r="F177" s="80" t="s">
        <v>17</v>
      </c>
      <c r="G177" s="99">
        <v>4500</v>
      </c>
      <c r="H177" s="99">
        <v>1125</v>
      </c>
      <c r="I177" s="116">
        <v>44378</v>
      </c>
      <c r="J177" s="99">
        <v>5625</v>
      </c>
      <c r="K177" s="80">
        <v>0</v>
      </c>
      <c r="L177" s="80">
        <v>9</v>
      </c>
    </row>
    <row r="178" s="3" customFormat="true" ht="30" customHeight="true" spans="1:12">
      <c r="A178" s="80">
        <v>53</v>
      </c>
      <c r="B178" s="80" t="s">
        <v>244</v>
      </c>
      <c r="C178" s="80" t="s">
        <v>23</v>
      </c>
      <c r="D178" s="81" t="s">
        <v>245</v>
      </c>
      <c r="E178" s="80" t="s">
        <v>19</v>
      </c>
      <c r="F178" s="80" t="s">
        <v>20</v>
      </c>
      <c r="G178" s="99">
        <v>6000</v>
      </c>
      <c r="H178" s="99">
        <v>1500</v>
      </c>
      <c r="I178" s="116">
        <v>43647</v>
      </c>
      <c r="J178" s="99">
        <v>7500</v>
      </c>
      <c r="K178" s="80">
        <v>27</v>
      </c>
      <c r="L178" s="80">
        <v>6</v>
      </c>
    </row>
    <row r="179" s="3" customFormat="true" ht="30" customHeight="true" spans="1:12">
      <c r="A179" s="80">
        <v>54</v>
      </c>
      <c r="B179" s="80" t="s">
        <v>246</v>
      </c>
      <c r="C179" s="80" t="s">
        <v>23</v>
      </c>
      <c r="D179" s="81" t="s">
        <v>245</v>
      </c>
      <c r="E179" s="80" t="s">
        <v>19</v>
      </c>
      <c r="F179" s="80" t="s">
        <v>20</v>
      </c>
      <c r="G179" s="99">
        <v>6000</v>
      </c>
      <c r="H179" s="99">
        <v>1500</v>
      </c>
      <c r="I179" s="116">
        <v>43647</v>
      </c>
      <c r="J179" s="99">
        <v>7500</v>
      </c>
      <c r="K179" s="80">
        <v>27</v>
      </c>
      <c r="L179" s="80">
        <v>6</v>
      </c>
    </row>
    <row r="180" s="3" customFormat="true" ht="30" customHeight="true" spans="1:12">
      <c r="A180" s="80">
        <v>55</v>
      </c>
      <c r="B180" s="80" t="s">
        <v>247</v>
      </c>
      <c r="C180" s="80" t="s">
        <v>14</v>
      </c>
      <c r="D180" s="81" t="s">
        <v>245</v>
      </c>
      <c r="E180" s="80" t="s">
        <v>16</v>
      </c>
      <c r="F180" s="80" t="s">
        <v>34</v>
      </c>
      <c r="G180" s="99">
        <v>3000</v>
      </c>
      <c r="H180" s="99">
        <v>750</v>
      </c>
      <c r="I180" s="116">
        <v>43647</v>
      </c>
      <c r="J180" s="99">
        <v>3750</v>
      </c>
      <c r="K180" s="80">
        <v>27</v>
      </c>
      <c r="L180" s="80">
        <v>6</v>
      </c>
    </row>
    <row r="181" s="3" customFormat="true" ht="30" customHeight="true" spans="1:12">
      <c r="A181" s="80">
        <v>56</v>
      </c>
      <c r="B181" s="80" t="s">
        <v>248</v>
      </c>
      <c r="C181" s="80" t="s">
        <v>14</v>
      </c>
      <c r="D181" s="81" t="s">
        <v>245</v>
      </c>
      <c r="E181" s="80" t="s">
        <v>19</v>
      </c>
      <c r="F181" s="80" t="s">
        <v>20</v>
      </c>
      <c r="G181" s="99">
        <v>6000</v>
      </c>
      <c r="H181" s="99">
        <v>1500</v>
      </c>
      <c r="I181" s="116">
        <v>44013</v>
      </c>
      <c r="J181" s="99">
        <v>7500</v>
      </c>
      <c r="K181" s="80">
        <v>15</v>
      </c>
      <c r="L181" s="80">
        <v>6</v>
      </c>
    </row>
    <row r="182" s="3" customFormat="true" ht="30" customHeight="true" spans="1:12">
      <c r="A182" s="80">
        <v>57</v>
      </c>
      <c r="B182" s="80" t="s">
        <v>249</v>
      </c>
      <c r="C182" s="80" t="s">
        <v>23</v>
      </c>
      <c r="D182" s="81" t="s">
        <v>245</v>
      </c>
      <c r="E182" s="80" t="s">
        <v>19</v>
      </c>
      <c r="F182" s="80" t="s">
        <v>20</v>
      </c>
      <c r="G182" s="99">
        <v>6000</v>
      </c>
      <c r="H182" s="99">
        <v>1500</v>
      </c>
      <c r="I182" s="116">
        <v>44075</v>
      </c>
      <c r="J182" s="99">
        <v>7500</v>
      </c>
      <c r="K182" s="80">
        <v>13</v>
      </c>
      <c r="L182" s="80">
        <v>6</v>
      </c>
    </row>
    <row r="183" s="3" customFormat="true" ht="30" customHeight="true" spans="1:12">
      <c r="A183" s="80">
        <v>58</v>
      </c>
      <c r="B183" s="80" t="s">
        <v>250</v>
      </c>
      <c r="C183" s="80" t="s">
        <v>23</v>
      </c>
      <c r="D183" s="81" t="s">
        <v>245</v>
      </c>
      <c r="E183" s="80" t="s">
        <v>16</v>
      </c>
      <c r="F183" s="80" t="s">
        <v>34</v>
      </c>
      <c r="G183" s="99">
        <v>1500</v>
      </c>
      <c r="H183" s="99">
        <v>375</v>
      </c>
      <c r="I183" s="116">
        <v>44166</v>
      </c>
      <c r="J183" s="99">
        <v>1875</v>
      </c>
      <c r="K183" s="80">
        <v>13</v>
      </c>
      <c r="L183" s="80">
        <v>3</v>
      </c>
    </row>
    <row r="184" s="24" customFormat="true" ht="30" customHeight="true" spans="1:18">
      <c r="A184" s="80">
        <v>59</v>
      </c>
      <c r="B184" s="80" t="s">
        <v>251</v>
      </c>
      <c r="C184" s="80" t="s">
        <v>23</v>
      </c>
      <c r="D184" s="81" t="s">
        <v>182</v>
      </c>
      <c r="E184" s="80" t="s">
        <v>19</v>
      </c>
      <c r="F184" s="80" t="s">
        <v>20</v>
      </c>
      <c r="G184" s="99">
        <v>3000</v>
      </c>
      <c r="H184" s="99">
        <v>750</v>
      </c>
      <c r="I184" s="116">
        <v>44409</v>
      </c>
      <c r="J184" s="99">
        <v>3750</v>
      </c>
      <c r="K184" s="80">
        <v>5</v>
      </c>
      <c r="L184" s="80">
        <v>3</v>
      </c>
      <c r="N184" s="21"/>
      <c r="O184" s="21"/>
      <c r="P184" s="21"/>
      <c r="Q184" s="21"/>
      <c r="R184" s="21"/>
    </row>
    <row r="185" s="25" customFormat="true" ht="30" customHeight="true" spans="1:18">
      <c r="A185" s="80">
        <v>60</v>
      </c>
      <c r="B185" s="80" t="s">
        <v>252</v>
      </c>
      <c r="C185" s="80" t="s">
        <v>23</v>
      </c>
      <c r="D185" s="81" t="s">
        <v>182</v>
      </c>
      <c r="E185" s="80" t="s">
        <v>19</v>
      </c>
      <c r="F185" s="80" t="s">
        <v>20</v>
      </c>
      <c r="G185" s="99">
        <v>6000</v>
      </c>
      <c r="H185" s="99">
        <v>1500</v>
      </c>
      <c r="I185" s="116">
        <v>44013</v>
      </c>
      <c r="J185" s="99">
        <v>7500</v>
      </c>
      <c r="K185" s="80">
        <v>15</v>
      </c>
      <c r="L185" s="80">
        <v>6</v>
      </c>
      <c r="N185" s="137"/>
      <c r="O185" s="137"/>
      <c r="P185" s="137"/>
      <c r="Q185" s="137"/>
      <c r="R185" s="137"/>
    </row>
    <row r="186" s="25" customFormat="true" ht="30" customHeight="true" spans="1:18">
      <c r="A186" s="80">
        <v>61</v>
      </c>
      <c r="B186" s="67" t="s">
        <v>253</v>
      </c>
      <c r="C186" s="123" t="s">
        <v>23</v>
      </c>
      <c r="D186" s="81" t="s">
        <v>182</v>
      </c>
      <c r="E186" s="123" t="s">
        <v>114</v>
      </c>
      <c r="F186" s="80" t="s">
        <v>254</v>
      </c>
      <c r="G186" s="131">
        <v>9000</v>
      </c>
      <c r="H186" s="132">
        <v>2250</v>
      </c>
      <c r="I186" s="111">
        <v>44470</v>
      </c>
      <c r="J186" s="99">
        <f>G186+H186</f>
        <v>11250</v>
      </c>
      <c r="K186" s="80">
        <v>0</v>
      </c>
      <c r="L186" s="80">
        <v>6</v>
      </c>
      <c r="N186" s="137"/>
      <c r="O186" s="137"/>
      <c r="P186" s="137"/>
      <c r="Q186" s="137"/>
      <c r="R186" s="137"/>
    </row>
    <row r="187" s="26" customFormat="true" ht="30" customHeight="true" spans="1:18">
      <c r="A187" s="80">
        <v>62</v>
      </c>
      <c r="B187" s="80" t="s">
        <v>255</v>
      </c>
      <c r="C187" s="80" t="s">
        <v>14</v>
      </c>
      <c r="D187" s="81" t="s">
        <v>185</v>
      </c>
      <c r="E187" s="80" t="s">
        <v>186</v>
      </c>
      <c r="F187" s="80" t="s">
        <v>20</v>
      </c>
      <c r="G187" s="99">
        <v>3000</v>
      </c>
      <c r="H187" s="99">
        <v>750</v>
      </c>
      <c r="I187" s="116">
        <v>43647</v>
      </c>
      <c r="J187" s="99">
        <v>3750</v>
      </c>
      <c r="K187" s="80">
        <v>30</v>
      </c>
      <c r="L187" s="80">
        <v>3</v>
      </c>
      <c r="N187" s="138"/>
      <c r="O187" s="138"/>
      <c r="P187" s="138"/>
      <c r="Q187" s="138"/>
      <c r="R187" s="138"/>
    </row>
    <row r="188" s="25" customFormat="true" ht="30" customHeight="true" spans="1:18">
      <c r="A188" s="80">
        <v>63</v>
      </c>
      <c r="B188" s="80" t="s">
        <v>256</v>
      </c>
      <c r="C188" s="80" t="s">
        <v>14</v>
      </c>
      <c r="D188" s="81" t="s">
        <v>185</v>
      </c>
      <c r="E188" s="80" t="s">
        <v>186</v>
      </c>
      <c r="F188" s="80" t="s">
        <v>20</v>
      </c>
      <c r="G188" s="99">
        <v>3000</v>
      </c>
      <c r="H188" s="99">
        <v>750</v>
      </c>
      <c r="I188" s="116">
        <v>44013</v>
      </c>
      <c r="J188" s="99">
        <v>3750</v>
      </c>
      <c r="K188" s="80">
        <v>18</v>
      </c>
      <c r="L188" s="80">
        <v>3</v>
      </c>
      <c r="N188" s="26"/>
      <c r="O188" s="26"/>
      <c r="P188" s="26"/>
      <c r="Q188" s="26"/>
      <c r="R188" s="26"/>
    </row>
    <row r="189" s="25" customFormat="true" ht="30" customHeight="true" spans="1:12">
      <c r="A189" s="80">
        <v>64</v>
      </c>
      <c r="B189" s="80" t="s">
        <v>257</v>
      </c>
      <c r="C189" s="80" t="s">
        <v>14</v>
      </c>
      <c r="D189" s="81" t="s">
        <v>185</v>
      </c>
      <c r="E189" s="80" t="s">
        <v>258</v>
      </c>
      <c r="F189" s="80" t="s">
        <v>115</v>
      </c>
      <c r="G189" s="99">
        <v>4500</v>
      </c>
      <c r="H189" s="99">
        <v>1125</v>
      </c>
      <c r="I189" s="116" t="s">
        <v>259</v>
      </c>
      <c r="J189" s="99">
        <v>5625</v>
      </c>
      <c r="K189" s="80">
        <v>14</v>
      </c>
      <c r="L189" s="80">
        <v>3</v>
      </c>
    </row>
    <row r="190" s="25" customFormat="true" ht="30" customHeight="true" spans="1:12">
      <c r="A190" s="80">
        <v>65</v>
      </c>
      <c r="B190" s="80" t="s">
        <v>260</v>
      </c>
      <c r="C190" s="80" t="s">
        <v>23</v>
      </c>
      <c r="D190" s="81" t="s">
        <v>185</v>
      </c>
      <c r="E190" s="80" t="s">
        <v>186</v>
      </c>
      <c r="F190" s="80" t="s">
        <v>20</v>
      </c>
      <c r="G190" s="99">
        <v>3000</v>
      </c>
      <c r="H190" s="99">
        <v>750</v>
      </c>
      <c r="I190" s="116">
        <v>44136</v>
      </c>
      <c r="J190" s="99">
        <v>3750</v>
      </c>
      <c r="K190" s="80">
        <v>14</v>
      </c>
      <c r="L190" s="80">
        <v>3</v>
      </c>
    </row>
    <row r="191" s="25" customFormat="true" ht="30" customHeight="true" spans="1:12">
      <c r="A191" s="80">
        <v>66</v>
      </c>
      <c r="B191" s="80" t="s">
        <v>261</v>
      </c>
      <c r="C191" s="80" t="s">
        <v>23</v>
      </c>
      <c r="D191" s="81" t="s">
        <v>196</v>
      </c>
      <c r="E191" s="80" t="s">
        <v>19</v>
      </c>
      <c r="F191" s="80" t="s">
        <v>20</v>
      </c>
      <c r="G191" s="99">
        <v>19000</v>
      </c>
      <c r="H191" s="99">
        <v>4750</v>
      </c>
      <c r="I191" s="116">
        <v>44075</v>
      </c>
      <c r="J191" s="99">
        <v>23750</v>
      </c>
      <c r="K191" s="80">
        <v>0</v>
      </c>
      <c r="L191" s="80">
        <v>19</v>
      </c>
    </row>
    <row r="192" s="3" customFormat="true" ht="30" customHeight="true" spans="1:12">
      <c r="A192" s="56" t="s">
        <v>262</v>
      </c>
      <c r="B192" s="56"/>
      <c r="C192" s="56"/>
      <c r="D192" s="124"/>
      <c r="E192" s="56"/>
      <c r="F192" s="61"/>
      <c r="G192" s="57">
        <f>SUM(G126:G191)</f>
        <v>274000</v>
      </c>
      <c r="H192" s="57">
        <f>G192*0.25</f>
        <v>68500</v>
      </c>
      <c r="I192" s="68"/>
      <c r="J192" s="57">
        <f>SUM(J126:J191)</f>
        <v>342500</v>
      </c>
      <c r="K192" s="71"/>
      <c r="L192" s="71"/>
    </row>
    <row r="193" s="1" customFormat="true" ht="30" customHeight="true" spans="1:18">
      <c r="A193" s="84">
        <v>1</v>
      </c>
      <c r="B193" s="84" t="s">
        <v>263</v>
      </c>
      <c r="C193" s="84" t="s">
        <v>14</v>
      </c>
      <c r="D193" s="139" t="s">
        <v>264</v>
      </c>
      <c r="E193" s="84" t="s">
        <v>114</v>
      </c>
      <c r="F193" s="84" t="s">
        <v>265</v>
      </c>
      <c r="G193" s="97">
        <v>4500</v>
      </c>
      <c r="H193" s="101">
        <v>1125</v>
      </c>
      <c r="I193" s="112" t="s">
        <v>266</v>
      </c>
      <c r="J193" s="101">
        <v>5625</v>
      </c>
      <c r="K193" s="84">
        <v>18</v>
      </c>
      <c r="L193" s="84">
        <v>3</v>
      </c>
      <c r="N193" s="25"/>
      <c r="O193" s="25"/>
      <c r="P193" s="25"/>
      <c r="Q193" s="25"/>
      <c r="R193" s="25"/>
    </row>
    <row r="194" s="1" customFormat="true" ht="30" customHeight="true" spans="1:12">
      <c r="A194" s="84">
        <v>2</v>
      </c>
      <c r="B194" s="84" t="s">
        <v>267</v>
      </c>
      <c r="C194" s="84" t="s">
        <v>14</v>
      </c>
      <c r="D194" s="139" t="s">
        <v>268</v>
      </c>
      <c r="E194" s="84" t="s">
        <v>16</v>
      </c>
      <c r="F194" s="84" t="s">
        <v>17</v>
      </c>
      <c r="G194" s="97">
        <v>1500</v>
      </c>
      <c r="H194" s="101">
        <v>375</v>
      </c>
      <c r="I194" s="112">
        <v>44440</v>
      </c>
      <c r="J194" s="101">
        <v>1875</v>
      </c>
      <c r="K194" s="84">
        <v>4</v>
      </c>
      <c r="L194" s="84">
        <v>3</v>
      </c>
    </row>
    <row r="195" s="1" customFormat="true" ht="30" customHeight="true" spans="1:12">
      <c r="A195" s="84">
        <v>3</v>
      </c>
      <c r="B195" s="44" t="s">
        <v>269</v>
      </c>
      <c r="C195" s="84" t="s">
        <v>14</v>
      </c>
      <c r="D195" s="84" t="s">
        <v>270</v>
      </c>
      <c r="E195" s="75" t="s">
        <v>114</v>
      </c>
      <c r="F195" s="84" t="s">
        <v>115</v>
      </c>
      <c r="G195" s="97">
        <v>9000</v>
      </c>
      <c r="H195" s="101">
        <f>SUM(G:G*0.25)</f>
        <v>2250</v>
      </c>
      <c r="I195" s="112">
        <v>44044</v>
      </c>
      <c r="J195" s="54">
        <v>11250</v>
      </c>
      <c r="K195" s="84">
        <v>14</v>
      </c>
      <c r="L195" s="84">
        <v>6</v>
      </c>
    </row>
    <row r="196" s="1" customFormat="true" ht="30" customHeight="true" spans="1:12">
      <c r="A196" s="84">
        <v>4</v>
      </c>
      <c r="B196" s="84" t="s">
        <v>271</v>
      </c>
      <c r="C196" s="84" t="s">
        <v>14</v>
      </c>
      <c r="D196" s="75" t="s">
        <v>272</v>
      </c>
      <c r="E196" s="75" t="s">
        <v>16</v>
      </c>
      <c r="F196" s="84" t="s">
        <v>17</v>
      </c>
      <c r="G196" s="97">
        <v>1500</v>
      </c>
      <c r="H196" s="101">
        <f>SUM(G:G*0.25)</f>
        <v>375</v>
      </c>
      <c r="I196" s="112">
        <v>44348</v>
      </c>
      <c r="J196" s="54">
        <v>1875</v>
      </c>
      <c r="K196" s="84">
        <v>7</v>
      </c>
      <c r="L196" s="37">
        <v>3</v>
      </c>
    </row>
    <row r="197" s="1" customFormat="true" ht="30" customHeight="true" spans="1:12">
      <c r="A197" s="84">
        <v>5</v>
      </c>
      <c r="B197" s="84" t="s">
        <v>273</v>
      </c>
      <c r="C197" s="84" t="s">
        <v>23</v>
      </c>
      <c r="D197" s="75" t="s">
        <v>272</v>
      </c>
      <c r="E197" s="75" t="s">
        <v>16</v>
      </c>
      <c r="F197" s="84" t="s">
        <v>17</v>
      </c>
      <c r="G197" s="97">
        <v>1500</v>
      </c>
      <c r="H197" s="101">
        <f>SUM(G:G*0.25)</f>
        <v>375</v>
      </c>
      <c r="I197" s="112">
        <v>44378</v>
      </c>
      <c r="J197" s="54">
        <v>1875</v>
      </c>
      <c r="K197" s="84">
        <v>6</v>
      </c>
      <c r="L197" s="37">
        <v>3</v>
      </c>
    </row>
    <row r="198" s="1" customFormat="true" ht="30" customHeight="true" spans="1:12">
      <c r="A198" s="84">
        <v>6</v>
      </c>
      <c r="B198" s="37" t="s">
        <v>274</v>
      </c>
      <c r="C198" s="37" t="s">
        <v>14</v>
      </c>
      <c r="D198" s="75" t="s">
        <v>272</v>
      </c>
      <c r="E198" s="43" t="s">
        <v>16</v>
      </c>
      <c r="F198" s="84" t="s">
        <v>17</v>
      </c>
      <c r="G198" s="97">
        <v>1500</v>
      </c>
      <c r="H198" s="101">
        <f>SUM(G:G*0.25)</f>
        <v>375</v>
      </c>
      <c r="I198" s="112">
        <v>44378</v>
      </c>
      <c r="J198" s="54">
        <v>1875</v>
      </c>
      <c r="K198" s="84">
        <v>6</v>
      </c>
      <c r="L198" s="37">
        <v>3</v>
      </c>
    </row>
    <row r="199" s="1" customFormat="true" ht="30" customHeight="true" spans="1:12">
      <c r="A199" s="84">
        <v>7</v>
      </c>
      <c r="B199" s="84" t="s">
        <v>275</v>
      </c>
      <c r="C199" s="84" t="s">
        <v>23</v>
      </c>
      <c r="D199" s="75" t="s">
        <v>272</v>
      </c>
      <c r="E199" s="75" t="s">
        <v>16</v>
      </c>
      <c r="F199" s="84" t="s">
        <v>17</v>
      </c>
      <c r="G199" s="97">
        <v>1500</v>
      </c>
      <c r="H199" s="101">
        <f>SUM(G:G*0.25)</f>
        <v>375</v>
      </c>
      <c r="I199" s="112">
        <v>44378</v>
      </c>
      <c r="J199" s="54">
        <v>1875</v>
      </c>
      <c r="K199" s="84">
        <v>6</v>
      </c>
      <c r="L199" s="37">
        <v>3</v>
      </c>
    </row>
    <row r="200" s="1" customFormat="true" ht="30" customHeight="true" spans="1:12">
      <c r="A200" s="84">
        <v>8</v>
      </c>
      <c r="B200" s="84" t="s">
        <v>276</v>
      </c>
      <c r="C200" s="84" t="s">
        <v>14</v>
      </c>
      <c r="D200" s="75" t="s">
        <v>272</v>
      </c>
      <c r="E200" s="75" t="s">
        <v>16</v>
      </c>
      <c r="F200" s="84" t="s">
        <v>17</v>
      </c>
      <c r="G200" s="97">
        <v>1500</v>
      </c>
      <c r="H200" s="101">
        <f>SUM(G:G*0.25)</f>
        <v>375</v>
      </c>
      <c r="I200" s="112">
        <v>44378</v>
      </c>
      <c r="J200" s="54">
        <v>1875</v>
      </c>
      <c r="K200" s="84">
        <v>6</v>
      </c>
      <c r="L200" s="37">
        <v>3</v>
      </c>
    </row>
    <row r="201" s="1" customFormat="true" ht="30" customHeight="true" spans="1:12">
      <c r="A201" s="84">
        <v>9</v>
      </c>
      <c r="B201" s="37" t="s">
        <v>277</v>
      </c>
      <c r="C201" s="37" t="s">
        <v>14</v>
      </c>
      <c r="D201" s="75" t="s">
        <v>272</v>
      </c>
      <c r="E201" s="43" t="s">
        <v>16</v>
      </c>
      <c r="F201" s="84" t="s">
        <v>17</v>
      </c>
      <c r="G201" s="97">
        <v>1500</v>
      </c>
      <c r="H201" s="101">
        <f>SUM(G:G*0.25)</f>
        <v>375</v>
      </c>
      <c r="I201" s="112">
        <v>44378</v>
      </c>
      <c r="J201" s="54">
        <v>1875</v>
      </c>
      <c r="K201" s="84">
        <v>6</v>
      </c>
      <c r="L201" s="37">
        <v>3</v>
      </c>
    </row>
    <row r="202" s="1" customFormat="true" ht="30" customHeight="true" spans="1:12">
      <c r="A202" s="84">
        <v>10</v>
      </c>
      <c r="B202" s="84" t="s">
        <v>278</v>
      </c>
      <c r="C202" s="84" t="s">
        <v>14</v>
      </c>
      <c r="D202" s="75" t="s">
        <v>272</v>
      </c>
      <c r="E202" s="75" t="s">
        <v>16</v>
      </c>
      <c r="F202" s="84" t="s">
        <v>17</v>
      </c>
      <c r="G202" s="97">
        <v>1500</v>
      </c>
      <c r="H202" s="101">
        <f>SUM(G:G*0.25)</f>
        <v>375</v>
      </c>
      <c r="I202" s="112">
        <v>44378</v>
      </c>
      <c r="J202" s="54">
        <v>1875</v>
      </c>
      <c r="K202" s="84">
        <v>6</v>
      </c>
      <c r="L202" s="37">
        <v>3</v>
      </c>
    </row>
    <row r="203" s="1" customFormat="true" ht="30" customHeight="true" spans="1:12">
      <c r="A203" s="84">
        <v>11</v>
      </c>
      <c r="B203" s="84" t="s">
        <v>279</v>
      </c>
      <c r="C203" s="84" t="s">
        <v>14</v>
      </c>
      <c r="D203" s="75" t="s">
        <v>272</v>
      </c>
      <c r="E203" s="75" t="s">
        <v>16</v>
      </c>
      <c r="F203" s="84" t="s">
        <v>17</v>
      </c>
      <c r="G203" s="97">
        <v>1500</v>
      </c>
      <c r="H203" s="101">
        <f>SUM(G:G*0.25)</f>
        <v>375</v>
      </c>
      <c r="I203" s="112">
        <v>44317</v>
      </c>
      <c r="J203" s="54">
        <v>1875</v>
      </c>
      <c r="K203" s="84">
        <v>8</v>
      </c>
      <c r="L203" s="37">
        <v>3</v>
      </c>
    </row>
    <row r="204" s="1" customFormat="true" ht="30" customHeight="true" spans="1:12">
      <c r="A204" s="84">
        <v>12</v>
      </c>
      <c r="B204" s="84" t="s">
        <v>280</v>
      </c>
      <c r="C204" s="84" t="s">
        <v>14</v>
      </c>
      <c r="D204" s="75" t="s">
        <v>272</v>
      </c>
      <c r="E204" s="75" t="s">
        <v>16</v>
      </c>
      <c r="F204" s="84" t="s">
        <v>17</v>
      </c>
      <c r="G204" s="97">
        <v>1500</v>
      </c>
      <c r="H204" s="101">
        <f>SUM(G:G*0.25)</f>
        <v>375</v>
      </c>
      <c r="I204" s="112">
        <v>44378</v>
      </c>
      <c r="J204" s="54">
        <v>1875</v>
      </c>
      <c r="K204" s="84">
        <v>6</v>
      </c>
      <c r="L204" s="37">
        <v>3</v>
      </c>
    </row>
    <row r="205" s="1" customFormat="true" ht="30" customHeight="true" spans="1:12">
      <c r="A205" s="84">
        <v>13</v>
      </c>
      <c r="B205" s="84" t="s">
        <v>281</v>
      </c>
      <c r="C205" s="84" t="s">
        <v>14</v>
      </c>
      <c r="D205" s="75" t="s">
        <v>272</v>
      </c>
      <c r="E205" s="75" t="s">
        <v>16</v>
      </c>
      <c r="F205" s="84" t="s">
        <v>17</v>
      </c>
      <c r="G205" s="97">
        <v>1500</v>
      </c>
      <c r="H205" s="101">
        <f>SUM(G:G*0.25)</f>
        <v>375</v>
      </c>
      <c r="I205" s="112">
        <v>44378</v>
      </c>
      <c r="J205" s="54">
        <v>1875</v>
      </c>
      <c r="K205" s="84">
        <v>6</v>
      </c>
      <c r="L205" s="37">
        <v>3</v>
      </c>
    </row>
    <row r="206" s="1" customFormat="true" ht="30" customHeight="true" spans="1:12">
      <c r="A206" s="84">
        <v>14</v>
      </c>
      <c r="B206" s="84" t="s">
        <v>282</v>
      </c>
      <c r="C206" s="84" t="s">
        <v>14</v>
      </c>
      <c r="D206" s="75" t="s">
        <v>272</v>
      </c>
      <c r="E206" s="75" t="s">
        <v>16</v>
      </c>
      <c r="F206" s="84" t="s">
        <v>17</v>
      </c>
      <c r="G206" s="97">
        <v>1500</v>
      </c>
      <c r="H206" s="101">
        <f>SUM(G:G*0.25)</f>
        <v>375</v>
      </c>
      <c r="I206" s="109">
        <v>44378</v>
      </c>
      <c r="J206" s="54">
        <v>1875</v>
      </c>
      <c r="K206" s="84">
        <v>6</v>
      </c>
      <c r="L206" s="37">
        <v>3</v>
      </c>
    </row>
    <row r="207" s="1" customFormat="true" ht="30" customHeight="true" spans="1:12">
      <c r="A207" s="84">
        <v>15</v>
      </c>
      <c r="B207" s="37" t="s">
        <v>283</v>
      </c>
      <c r="C207" s="84" t="s">
        <v>14</v>
      </c>
      <c r="D207" s="84" t="s">
        <v>284</v>
      </c>
      <c r="E207" s="37" t="s">
        <v>16</v>
      </c>
      <c r="F207" s="84" t="s">
        <v>17</v>
      </c>
      <c r="G207" s="97">
        <v>4000</v>
      </c>
      <c r="H207" s="101">
        <f>SUM(G:G*0.25)</f>
        <v>1000</v>
      </c>
      <c r="I207" s="66">
        <v>44409</v>
      </c>
      <c r="J207" s="54">
        <v>5000</v>
      </c>
      <c r="K207" s="84">
        <v>0</v>
      </c>
      <c r="L207" s="37">
        <v>8</v>
      </c>
    </row>
    <row r="208" s="1" customFormat="true" ht="30" customHeight="true" spans="1:12">
      <c r="A208" s="84">
        <v>16</v>
      </c>
      <c r="B208" s="84" t="s">
        <v>285</v>
      </c>
      <c r="C208" s="84" t="s">
        <v>14</v>
      </c>
      <c r="D208" s="84" t="s">
        <v>286</v>
      </c>
      <c r="E208" s="84" t="s">
        <v>16</v>
      </c>
      <c r="F208" s="84" t="s">
        <v>17</v>
      </c>
      <c r="G208" s="140">
        <v>4500</v>
      </c>
      <c r="H208" s="141">
        <f>SUM(G:G*0.25)</f>
        <v>1125</v>
      </c>
      <c r="I208" s="112">
        <v>44380</v>
      </c>
      <c r="J208" s="141">
        <v>5625</v>
      </c>
      <c r="K208" s="84">
        <v>0</v>
      </c>
      <c r="L208" s="37">
        <v>9</v>
      </c>
    </row>
    <row r="209" s="1" customFormat="true" ht="30" customHeight="true" spans="1:12">
      <c r="A209" s="56" t="s">
        <v>287</v>
      </c>
      <c r="B209" s="56"/>
      <c r="C209" s="56"/>
      <c r="D209" s="124"/>
      <c r="E209" s="56"/>
      <c r="F209" s="61"/>
      <c r="G209" s="57">
        <f>SUM(G193:G208)</f>
        <v>40000</v>
      </c>
      <c r="H209" s="57">
        <f>G209*0.25</f>
        <v>10000</v>
      </c>
      <c r="I209" s="68"/>
      <c r="J209" s="57">
        <f>SUM(J193:J208)</f>
        <v>50000</v>
      </c>
      <c r="K209" s="71"/>
      <c r="L209" s="71"/>
    </row>
    <row r="210" s="27" customFormat="true" ht="30" customHeight="true" spans="1:18">
      <c r="A210" s="67">
        <v>1</v>
      </c>
      <c r="B210" s="67" t="s">
        <v>288</v>
      </c>
      <c r="C210" s="67" t="s">
        <v>14</v>
      </c>
      <c r="D210" s="77" t="s">
        <v>289</v>
      </c>
      <c r="E210" s="67" t="s">
        <v>16</v>
      </c>
      <c r="F210" s="67" t="s">
        <v>17</v>
      </c>
      <c r="G210" s="103">
        <v>6000</v>
      </c>
      <c r="H210" s="103">
        <v>1500</v>
      </c>
      <c r="I210" s="114">
        <v>44228</v>
      </c>
      <c r="J210" s="103">
        <v>7500</v>
      </c>
      <c r="K210" s="67">
        <v>0</v>
      </c>
      <c r="L210" s="67">
        <v>12</v>
      </c>
      <c r="N210" s="14"/>
      <c r="O210" s="14"/>
      <c r="P210" s="14"/>
      <c r="Q210" s="14"/>
      <c r="R210" s="14"/>
    </row>
    <row r="211" s="28" customFormat="true" ht="30" customHeight="true" spans="1:18">
      <c r="A211" s="85" t="s">
        <v>290</v>
      </c>
      <c r="B211" s="42"/>
      <c r="C211" s="42"/>
      <c r="D211" s="42"/>
      <c r="E211" s="102"/>
      <c r="F211" s="61"/>
      <c r="G211" s="57">
        <f>SUM(G210)</f>
        <v>6000</v>
      </c>
      <c r="H211" s="57">
        <f>G211*0.25</f>
        <v>1500</v>
      </c>
      <c r="I211" s="68"/>
      <c r="J211" s="57">
        <f>SUM(J210)</f>
        <v>7500</v>
      </c>
      <c r="K211" s="71"/>
      <c r="L211" s="71"/>
      <c r="N211" s="14"/>
      <c r="O211" s="14"/>
      <c r="P211" s="14"/>
      <c r="Q211" s="14"/>
      <c r="R211" s="14"/>
    </row>
  </sheetData>
  <mergeCells count="28">
    <mergeCell ref="A1:L1"/>
    <mergeCell ref="A57:E57"/>
    <mergeCell ref="A59:E59"/>
    <mergeCell ref="A77:E77"/>
    <mergeCell ref="A85:E85"/>
    <mergeCell ref="A97:E97"/>
    <mergeCell ref="A99:E99"/>
    <mergeCell ref="A103:E103"/>
    <mergeCell ref="A108:E108"/>
    <mergeCell ref="A110:E110"/>
    <mergeCell ref="A112:E112"/>
    <mergeCell ref="A114:E114"/>
    <mergeCell ref="A125:E125"/>
    <mergeCell ref="A192:E192"/>
    <mergeCell ref="A209:E209"/>
    <mergeCell ref="A211:E21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</mergeCells>
  <conditionalFormatting sqref="B1">
    <cfRule type="duplicateValues" dxfId="0" priority="14"/>
  </conditionalFormatting>
  <conditionalFormatting sqref="B2">
    <cfRule type="duplicateValues" dxfId="0" priority="15"/>
  </conditionalFormatting>
  <conditionalFormatting sqref="B4">
    <cfRule type="duplicateValues" dxfId="0" priority="16"/>
  </conditionalFormatting>
  <conditionalFormatting sqref="B15">
    <cfRule type="duplicateValues" dxfId="0" priority="83"/>
  </conditionalFormatting>
  <conditionalFormatting sqref="B39">
    <cfRule type="duplicateValues" dxfId="0" priority="82"/>
  </conditionalFormatting>
  <conditionalFormatting sqref="B40">
    <cfRule type="duplicateValues" dxfId="0" priority="81"/>
  </conditionalFormatting>
  <conditionalFormatting sqref="B41">
    <cfRule type="duplicateValues" dxfId="0" priority="80"/>
  </conditionalFormatting>
  <conditionalFormatting sqref="B56">
    <cfRule type="duplicateValues" dxfId="0" priority="6"/>
  </conditionalFormatting>
  <conditionalFormatting sqref="B58">
    <cfRule type="duplicateValues" dxfId="0" priority="176"/>
  </conditionalFormatting>
  <conditionalFormatting sqref="B60">
    <cfRule type="duplicateValues" dxfId="0" priority="91"/>
  </conditionalFormatting>
  <conditionalFormatting sqref="B61">
    <cfRule type="duplicateValues" dxfId="0" priority="79"/>
  </conditionalFormatting>
  <conditionalFormatting sqref="B62">
    <cfRule type="duplicateValues" dxfId="0" priority="78"/>
  </conditionalFormatting>
  <conditionalFormatting sqref="B63">
    <cfRule type="duplicateValues" dxfId="0" priority="28"/>
  </conditionalFormatting>
  <conditionalFormatting sqref="B64">
    <cfRule type="duplicateValues" dxfId="0" priority="90"/>
  </conditionalFormatting>
  <conditionalFormatting sqref="B65">
    <cfRule type="duplicateValues" dxfId="0" priority="77"/>
  </conditionalFormatting>
  <conditionalFormatting sqref="B68">
    <cfRule type="duplicateValues" dxfId="0" priority="76"/>
  </conditionalFormatting>
  <conditionalFormatting sqref="B69">
    <cfRule type="duplicateValues" dxfId="0" priority="75"/>
  </conditionalFormatting>
  <conditionalFormatting sqref="B70">
    <cfRule type="duplicateValues" dxfId="0" priority="74"/>
  </conditionalFormatting>
  <conditionalFormatting sqref="B71">
    <cfRule type="duplicateValues" dxfId="0" priority="73"/>
  </conditionalFormatting>
  <conditionalFormatting sqref="B72">
    <cfRule type="duplicateValues" dxfId="0" priority="88"/>
  </conditionalFormatting>
  <conditionalFormatting sqref="B75">
    <cfRule type="duplicateValues" dxfId="0" priority="72"/>
  </conditionalFormatting>
  <conditionalFormatting sqref="B76">
    <cfRule type="duplicateValues" dxfId="0" priority="175"/>
  </conditionalFormatting>
  <conditionalFormatting sqref="B78">
    <cfRule type="duplicateValues" dxfId="0" priority="86"/>
  </conditionalFormatting>
  <conditionalFormatting sqref="B79">
    <cfRule type="duplicateValues" dxfId="0" priority="71"/>
  </conditionalFormatting>
  <conditionalFormatting sqref="B80">
    <cfRule type="duplicateValues" dxfId="0" priority="70"/>
  </conditionalFormatting>
  <conditionalFormatting sqref="B81">
    <cfRule type="duplicateValues" dxfId="0" priority="69"/>
  </conditionalFormatting>
  <conditionalFormatting sqref="B82">
    <cfRule type="duplicateValues" dxfId="0" priority="85"/>
  </conditionalFormatting>
  <conditionalFormatting sqref="B83">
    <cfRule type="duplicateValues" dxfId="0" priority="174"/>
  </conditionalFormatting>
  <conditionalFormatting sqref="B91">
    <cfRule type="duplicateValues" dxfId="0" priority="68"/>
  </conditionalFormatting>
  <conditionalFormatting sqref="B100">
    <cfRule type="duplicateValues" dxfId="0" priority="84"/>
  </conditionalFormatting>
  <conditionalFormatting sqref="B101">
    <cfRule type="duplicateValues" dxfId="0" priority="67"/>
  </conditionalFormatting>
  <conditionalFormatting sqref="B102">
    <cfRule type="duplicateValues" dxfId="0" priority="27"/>
  </conditionalFormatting>
  <conditionalFormatting sqref="B104">
    <cfRule type="duplicateValues" dxfId="0" priority="65"/>
    <cfRule type="duplicateValues" dxfId="0" priority="64"/>
    <cfRule type="duplicateValues" dxfId="0" priority="63"/>
    <cfRule type="duplicateValues" dxfId="0" priority="62"/>
    <cfRule type="duplicateValues" dxfId="0" priority="61"/>
    <cfRule type="duplicateValues" dxfId="0" priority="60"/>
    <cfRule type="duplicateValues" dxfId="0" priority="59"/>
    <cfRule type="duplicateValues" dxfId="0" priority="58"/>
    <cfRule type="duplicateValues" dxfId="0" priority="57"/>
  </conditionalFormatting>
  <conditionalFormatting sqref="B105">
    <cfRule type="duplicateValues" dxfId="0" priority="56"/>
    <cfRule type="duplicateValues" dxfId="0" priority="55"/>
    <cfRule type="duplicateValues" dxfId="0" priority="54"/>
    <cfRule type="duplicateValues" dxfId="0" priority="53"/>
    <cfRule type="duplicateValues" dxfId="0" priority="52"/>
    <cfRule type="duplicateValues" dxfId="0" priority="51"/>
    <cfRule type="duplicateValues" dxfId="0" priority="50"/>
    <cfRule type="duplicateValues" dxfId="0" priority="49"/>
    <cfRule type="duplicateValues" dxfId="0" priority="48"/>
  </conditionalFormatting>
  <conditionalFormatting sqref="B106">
    <cfRule type="duplicateValues" dxfId="0" priority="47"/>
    <cfRule type="duplicateValues" dxfId="0" priority="46"/>
    <cfRule type="duplicateValues" dxfId="0" priority="45"/>
    <cfRule type="duplicateValues" dxfId="0" priority="44"/>
    <cfRule type="duplicateValues" dxfId="0" priority="43"/>
    <cfRule type="duplicateValues" dxfId="0" priority="42"/>
    <cfRule type="duplicateValues" dxfId="0" priority="41"/>
    <cfRule type="duplicateValues" dxfId="0" priority="40"/>
    <cfRule type="duplicateValues" dxfId="0" priority="39"/>
  </conditionalFormatting>
  <conditionalFormatting sqref="B107">
    <cfRule type="duplicateValues" dxfId="0" priority="172"/>
    <cfRule type="duplicateValues" dxfId="0" priority="171"/>
    <cfRule type="duplicateValues" dxfId="0" priority="170"/>
    <cfRule type="duplicateValues" dxfId="0" priority="169"/>
    <cfRule type="duplicateValues" dxfId="0" priority="168"/>
    <cfRule type="duplicateValues" dxfId="0" priority="167"/>
    <cfRule type="duplicateValues" dxfId="0" priority="166"/>
    <cfRule type="duplicateValues" dxfId="0" priority="165"/>
    <cfRule type="duplicateValues" dxfId="0" priority="164"/>
  </conditionalFormatting>
  <conditionalFormatting sqref="B109">
    <cfRule type="duplicateValues" dxfId="0" priority="38"/>
  </conditionalFormatting>
  <conditionalFormatting sqref="B111">
    <cfRule type="duplicateValues" dxfId="0" priority="37"/>
  </conditionalFormatting>
  <conditionalFormatting sqref="B113">
    <cfRule type="duplicateValues" dxfId="0" priority="144"/>
  </conditionalFormatting>
  <conditionalFormatting sqref="B115">
    <cfRule type="duplicateValues" dxfId="0" priority="173"/>
  </conditionalFormatting>
  <conditionalFormatting sqref="B116">
    <cfRule type="duplicateValues" dxfId="0" priority="163"/>
  </conditionalFormatting>
  <conditionalFormatting sqref="B117">
    <cfRule type="duplicateValues" dxfId="0" priority="26"/>
  </conditionalFormatting>
  <conditionalFormatting sqref="B118">
    <cfRule type="duplicateValues" dxfId="0" priority="36"/>
  </conditionalFormatting>
  <conditionalFormatting sqref="B119">
    <cfRule type="duplicateValues" dxfId="0" priority="35"/>
  </conditionalFormatting>
  <conditionalFormatting sqref="B120">
    <cfRule type="duplicateValues" dxfId="0" priority="34"/>
  </conditionalFormatting>
  <conditionalFormatting sqref="B121">
    <cfRule type="duplicateValues" dxfId="0" priority="33"/>
  </conditionalFormatting>
  <conditionalFormatting sqref="B122">
    <cfRule type="duplicateValues" dxfId="0" priority="7"/>
  </conditionalFormatting>
  <conditionalFormatting sqref="B124">
    <cfRule type="duplicateValues" dxfId="0" priority="1"/>
  </conditionalFormatting>
  <conditionalFormatting sqref="B126">
    <cfRule type="duplicateValues" dxfId="0" priority="161"/>
    <cfRule type="duplicateValues" dxfId="0" priority="160"/>
    <cfRule type="duplicateValues" dxfId="0" priority="159"/>
  </conditionalFormatting>
  <conditionalFormatting sqref="B127">
    <cfRule type="duplicateValues" dxfId="0" priority="162"/>
  </conditionalFormatting>
  <conditionalFormatting sqref="B128">
    <cfRule type="duplicateValues" dxfId="0" priority="146"/>
    <cfRule type="duplicateValues" dxfId="0" priority="145"/>
  </conditionalFormatting>
  <conditionalFormatting sqref="B129">
    <cfRule type="duplicateValues" dxfId="0" priority="158"/>
    <cfRule type="duplicateValues" dxfId="0" priority="157"/>
    <cfRule type="duplicateValues" dxfId="0" priority="156"/>
    <cfRule type="duplicateValues" dxfId="0" priority="155"/>
    <cfRule type="duplicateValues" dxfId="0" priority="154"/>
    <cfRule type="duplicateValues" dxfId="0" priority="153"/>
    <cfRule type="duplicateValues" dxfId="0" priority="152"/>
    <cfRule type="duplicateValues" dxfId="0" priority="151"/>
    <cfRule type="duplicateValues" dxfId="0" priority="150"/>
    <cfRule type="duplicateValues" dxfId="0" priority="149"/>
    <cfRule type="duplicateValues" dxfId="0" priority="148"/>
    <cfRule type="duplicateValues" dxfId="0" priority="147"/>
  </conditionalFormatting>
  <conditionalFormatting sqref="B130">
    <cfRule type="duplicateValues" dxfId="0" priority="103"/>
    <cfRule type="duplicateValues" dxfId="0" priority="102"/>
    <cfRule type="duplicateValues" dxfId="0" priority="101"/>
    <cfRule type="duplicateValues" dxfId="0" priority="100"/>
    <cfRule type="duplicateValues" dxfId="0" priority="99"/>
    <cfRule type="duplicateValues" dxfId="0" priority="98"/>
    <cfRule type="duplicateValues" dxfId="0" priority="97"/>
    <cfRule type="duplicateValues" dxfId="0" priority="96"/>
    <cfRule type="duplicateValues" dxfId="0" priority="95"/>
    <cfRule type="duplicateValues" dxfId="0" priority="94"/>
    <cfRule type="duplicateValues" dxfId="0" priority="93"/>
    <cfRule type="duplicateValues" dxfId="0" priority="92"/>
  </conditionalFormatting>
  <conditionalFormatting sqref="B131">
    <cfRule type="duplicateValues" dxfId="0" priority="139"/>
    <cfRule type="duplicateValues" dxfId="0" priority="138"/>
    <cfRule type="duplicateValues" dxfId="0" priority="137"/>
    <cfRule type="duplicateValues" dxfId="0" priority="136"/>
    <cfRule type="duplicateValues" dxfId="0" priority="135"/>
    <cfRule type="duplicateValues" dxfId="0" priority="134"/>
    <cfRule type="duplicateValues" dxfId="0" priority="133"/>
    <cfRule type="duplicateValues" dxfId="0" priority="132"/>
    <cfRule type="duplicateValues" dxfId="0" priority="131"/>
    <cfRule type="duplicateValues" dxfId="0" priority="130"/>
    <cfRule type="duplicateValues" dxfId="0" priority="129"/>
    <cfRule type="duplicateValues" dxfId="0" priority="128"/>
  </conditionalFormatting>
  <conditionalFormatting sqref="B132">
    <cfRule type="duplicateValues" dxfId="0" priority="127"/>
  </conditionalFormatting>
  <conditionalFormatting sqref="B133">
    <cfRule type="duplicateValues" dxfId="0" priority="126"/>
  </conditionalFormatting>
  <conditionalFormatting sqref="B134">
    <cfRule type="duplicateValues" dxfId="0" priority="125"/>
    <cfRule type="duplicateValues" dxfId="0" priority="124"/>
  </conditionalFormatting>
  <conditionalFormatting sqref="B135">
    <cfRule type="duplicateValues" dxfId="0" priority="107"/>
    <cfRule type="duplicateValues" dxfId="0" priority="106"/>
  </conditionalFormatting>
  <conditionalFormatting sqref="B136">
    <cfRule type="duplicateValues" dxfId="0" priority="105"/>
    <cfRule type="duplicateValues" dxfId="0" priority="104"/>
  </conditionalFormatting>
  <conditionalFormatting sqref="B137">
    <cfRule type="duplicateValues" dxfId="0" priority="123"/>
    <cfRule type="duplicateValues" dxfId="0" priority="122"/>
  </conditionalFormatting>
  <conditionalFormatting sqref="B140">
    <cfRule type="duplicateValues" dxfId="0" priority="119"/>
    <cfRule type="duplicateValues" dxfId="0" priority="118"/>
  </conditionalFormatting>
  <conditionalFormatting sqref="B147">
    <cfRule type="duplicateValues" dxfId="0" priority="113"/>
    <cfRule type="duplicateValues" dxfId="0" priority="112"/>
  </conditionalFormatting>
  <conditionalFormatting sqref="B148">
    <cfRule type="duplicateValues" dxfId="0" priority="111"/>
    <cfRule type="duplicateValues" dxfId="0" priority="110"/>
  </conditionalFormatting>
  <conditionalFormatting sqref="B149">
    <cfRule type="duplicateValues" dxfId="0" priority="109"/>
    <cfRule type="duplicateValues" dxfId="0" priority="108"/>
  </conditionalFormatting>
  <conditionalFormatting sqref="B150">
    <cfRule type="duplicateValues" dxfId="0" priority="143"/>
    <cfRule type="duplicateValues" dxfId="0" priority="142"/>
  </conditionalFormatting>
  <conditionalFormatting sqref="B186">
    <cfRule type="duplicateValues" dxfId="0" priority="4"/>
    <cfRule type="duplicateValues" dxfId="0" priority="3"/>
    <cfRule type="duplicateValues" dxfId="0" priority="2"/>
  </conditionalFormatting>
  <conditionalFormatting sqref="B193">
    <cfRule type="duplicateValues" dxfId="0" priority="32"/>
    <cfRule type="duplicateValues" dxfId="0" priority="31"/>
  </conditionalFormatting>
  <conditionalFormatting sqref="B194">
    <cfRule type="duplicateValues" dxfId="0" priority="30"/>
    <cfRule type="duplicateValues" dxfId="0" priority="29"/>
  </conditionalFormatting>
  <conditionalFormatting sqref="B195">
    <cfRule type="duplicateValues" dxfId="0" priority="13"/>
    <cfRule type="duplicateValues" dxfId="0" priority="12"/>
  </conditionalFormatting>
  <conditionalFormatting sqref="B207">
    <cfRule type="duplicateValues" dxfId="1" priority="9"/>
    <cfRule type="duplicateValues" dxfId="0" priority="8"/>
  </conditionalFormatting>
  <conditionalFormatting sqref="B208">
    <cfRule type="duplicateValues" dxfId="0" priority="5"/>
  </conditionalFormatting>
  <conditionalFormatting sqref="B210">
    <cfRule type="duplicateValues" dxfId="0" priority="66"/>
  </conditionalFormatting>
  <conditionalFormatting sqref="B5:B14">
    <cfRule type="duplicateValues" dxfId="0" priority="25"/>
  </conditionalFormatting>
  <conditionalFormatting sqref="B16:B26">
    <cfRule type="duplicateValues" dxfId="0" priority="24"/>
  </conditionalFormatting>
  <conditionalFormatting sqref="B27:B38">
    <cfRule type="duplicateValues" dxfId="0" priority="23"/>
  </conditionalFormatting>
  <conditionalFormatting sqref="B42:B45">
    <cfRule type="duplicateValues" dxfId="0" priority="22"/>
  </conditionalFormatting>
  <conditionalFormatting sqref="B46:B47">
    <cfRule type="duplicateValues" dxfId="0" priority="21"/>
  </conditionalFormatting>
  <conditionalFormatting sqref="B48:B50">
    <cfRule type="duplicateValues" dxfId="0" priority="20"/>
  </conditionalFormatting>
  <conditionalFormatting sqref="B51:B55">
    <cfRule type="duplicateValues" dxfId="0" priority="19"/>
  </conditionalFormatting>
  <conditionalFormatting sqref="B66:B67">
    <cfRule type="duplicateValues" dxfId="0" priority="89"/>
  </conditionalFormatting>
  <conditionalFormatting sqref="B73:B74">
    <cfRule type="duplicateValues" dxfId="0" priority="87"/>
  </conditionalFormatting>
  <conditionalFormatting sqref="B86:B90">
    <cfRule type="duplicateValues" dxfId="0" priority="18"/>
  </conditionalFormatting>
  <conditionalFormatting sqref="B92:B96">
    <cfRule type="duplicateValues" dxfId="0" priority="17"/>
  </conditionalFormatting>
  <conditionalFormatting sqref="B138:B139">
    <cfRule type="duplicateValues" dxfId="0" priority="121"/>
    <cfRule type="duplicateValues" dxfId="0" priority="120"/>
  </conditionalFormatting>
  <conditionalFormatting sqref="B141:B144">
    <cfRule type="duplicateValues" dxfId="0" priority="117"/>
    <cfRule type="duplicateValues" dxfId="0" priority="116"/>
  </conditionalFormatting>
  <conditionalFormatting sqref="B145:B146">
    <cfRule type="duplicateValues" dxfId="0" priority="115"/>
    <cfRule type="duplicateValues" dxfId="0" priority="114"/>
  </conditionalFormatting>
  <conditionalFormatting sqref="B151:B161">
    <cfRule type="duplicateValues" dxfId="0" priority="141"/>
    <cfRule type="duplicateValues" dxfId="0" priority="140"/>
  </conditionalFormatting>
  <conditionalFormatting sqref="B196:B206">
    <cfRule type="duplicateValues" dxfId="1" priority="11"/>
    <cfRule type="duplicateValues" dxfId="0" priority="10"/>
  </conditionalFormatting>
  <pageMargins left="0.751388888888889" right="0.472222222222222" top="1" bottom="1" header="0.5" footer="0.5"/>
  <pageSetup paperSize="9" scale="8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第二批公示名单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2023-06-28T12:32:00Z</dcterms:created>
  <dcterms:modified xsi:type="dcterms:W3CDTF">2023-06-28T17:47:20Z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