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/>
  <bookViews>
    <workbookView xWindow="0" yWindow="0" windowWidth="28800" windowHeight="12690"/>
  </bookViews>
  <sheets>
    <sheet name="企业名单" sheetId="2" r:id="rId1"/>
  </sheets>
  <definedNames>
    <definedName name="_xlnm.Print_Titles" localSheetId="0">企业名单!$1:$3</definedName>
  </definedNames>
  <calcPr calcId="124519"/>
</workbook>
</file>

<file path=xl/calcChain.xml><?xml version="1.0" encoding="utf-8"?>
<calcChain xmlns="http://schemas.openxmlformats.org/spreadsheetml/2006/main">
  <c r="E49" i="2"/>
  <c r="F49"/>
  <c r="C48"/>
  <c r="C47"/>
  <c r="C46"/>
  <c r="C45"/>
  <c r="C44"/>
  <c r="C43"/>
  <c r="C42"/>
  <c r="C41"/>
  <c r="C40"/>
  <c r="C39"/>
  <c r="C38"/>
  <c r="C37"/>
  <c r="C36"/>
  <c r="C35"/>
  <c r="C34"/>
  <c r="C33"/>
  <c r="C32"/>
  <c r="C31"/>
  <c r="C30"/>
  <c r="C29"/>
  <c r="C28"/>
  <c r="C27"/>
  <c r="C26"/>
  <c r="C25"/>
  <c r="C24"/>
  <c r="C23"/>
  <c r="C22"/>
  <c r="C21"/>
  <c r="C20"/>
  <c r="C19"/>
  <c r="C18"/>
  <c r="C17"/>
  <c r="C16"/>
  <c r="C15"/>
  <c r="C14"/>
  <c r="C13"/>
  <c r="C12"/>
  <c r="C11"/>
  <c r="C10"/>
  <c r="C9"/>
  <c r="C8"/>
  <c r="C7"/>
  <c r="C6"/>
  <c r="C5"/>
  <c r="C4"/>
</calcChain>
</file>

<file path=xl/sharedStrings.xml><?xml version="1.0" encoding="utf-8"?>
<sst xmlns="http://schemas.openxmlformats.org/spreadsheetml/2006/main" count="100" uniqueCount="56">
  <si>
    <t>单位名称</t>
  </si>
  <si>
    <t>单位社保编号</t>
  </si>
  <si>
    <t>是否劳务派遣单位</t>
  </si>
  <si>
    <t>北京康健阿福物业管理有限公司柳州分公司</t>
  </si>
  <si>
    <t>否</t>
  </si>
  <si>
    <t>广西福来物业服务有限责任公司</t>
  </si>
  <si>
    <t>广西共鸣文化传播有限公司</t>
  </si>
  <si>
    <t>广西桂卓体育用品有限公司</t>
  </si>
  <si>
    <t>广西鸿翔一心堂药业有限责任公司柳州驾鹤路店</t>
  </si>
  <si>
    <t>广西金嗓子有限责任公司</t>
  </si>
  <si>
    <t>广西康莱达物流服务有限公司</t>
  </si>
  <si>
    <t>广西联华超市股份有限公司</t>
  </si>
  <si>
    <t>广西柳药集团股份有限公司</t>
  </si>
  <si>
    <t>广西柳州上线电气有限公司</t>
  </si>
  <si>
    <t>广西柳州市红糖嬷嬷餐饮管理有限责任公司</t>
  </si>
  <si>
    <t>广西柳州宇明汽车零部件有限公司</t>
  </si>
  <si>
    <t>广西朋宇组物业服务有限责任公司柳州分公司</t>
  </si>
  <si>
    <t>广西庆溢运输有限公司</t>
  </si>
  <si>
    <t>广西仁荣科技有限公司</t>
  </si>
  <si>
    <t>广西中诚政创高新技术创业服务有限公司</t>
  </si>
  <si>
    <t>海南智慧城酒店管理有限公司柳州分公司</t>
  </si>
  <si>
    <t>柳州诚飞汽车零部件有限公司</t>
  </si>
  <si>
    <t>柳州桂中大药房连锁有限责任公司</t>
  </si>
  <si>
    <t>柳州国轩电池有限公司</t>
  </si>
  <si>
    <t>柳州华翔汽车销售有限公司</t>
  </si>
  <si>
    <t>柳州凯铭机械制造有限公司</t>
  </si>
  <si>
    <t>柳州旷达汽车饰件有限公司</t>
  </si>
  <si>
    <t>柳州堃山建材有限公司</t>
  </si>
  <si>
    <t>柳州鹏辉能源科技有限公司</t>
  </si>
  <si>
    <t>柳州启顺汽配有限公司</t>
  </si>
  <si>
    <t>柳州商港市场管理有限公司</t>
  </si>
  <si>
    <t>柳州市安和物业服务有限公司</t>
  </si>
  <si>
    <t>柳州市宝莱汽车用品有限公司</t>
  </si>
  <si>
    <t>柳州市德诚机械有限公司</t>
  </si>
  <si>
    <t>柳州市迪翔汽车贸易有限公司</t>
  </si>
  <si>
    <t>柳州市恒原佳房地产开发有限责任公司</t>
  </si>
  <si>
    <t>柳州市华牧贸易有限公司</t>
  </si>
  <si>
    <t>柳州市康健机械设备有限公司</t>
  </si>
  <si>
    <t>柳州市奇辰汽车配件有限公司</t>
  </si>
  <si>
    <t>柳州市千鑫汽车配件有限公司</t>
  </si>
  <si>
    <t>柳州市盛隆物业服务有限公司</t>
  </si>
  <si>
    <t>柳州市盛鑫汽车配件有限公司</t>
  </si>
  <si>
    <t>柳州市俗实科技有限公司</t>
  </si>
  <si>
    <t>柳州市益捷达机械科技有限公司</t>
  </si>
  <si>
    <t>柳州亿森格生物科技有限公司</t>
  </si>
  <si>
    <t>柳州众菱汽车投资管理有限公司</t>
  </si>
  <si>
    <t>上海锦江国际旅馆投资有限公司柳州北站分公司</t>
  </si>
  <si>
    <t>天津吉诺科技有限公司柳州分公司</t>
  </si>
  <si>
    <t>阳光壹佰物业发展有限公司柳州分公司</t>
  </si>
  <si>
    <t>补贴金额（元）</t>
    <phoneticPr fontId="7" type="noConversion"/>
  </si>
  <si>
    <t>序号</t>
    <phoneticPr fontId="7" type="noConversion"/>
  </si>
  <si>
    <t>补贴标准：按券给予2000元的一次性带动就业补贴。</t>
    <phoneticPr fontId="7" type="noConversion"/>
  </si>
  <si>
    <t>柳州市2023年就业券补贴单位名单公示表</t>
    <phoneticPr fontId="7" type="noConversion"/>
  </si>
  <si>
    <t xml:space="preserve">填报单位：柳州市就业服务中心                                             </t>
    <phoneticPr fontId="7" type="noConversion"/>
  </si>
  <si>
    <t>合计金额大写：壹拾捌万元整</t>
    <phoneticPr fontId="7" type="noConversion"/>
  </si>
  <si>
    <t>补贴人数</t>
    <phoneticPr fontId="7" type="noConversion"/>
  </si>
</sst>
</file>

<file path=xl/styles.xml><?xml version="1.0" encoding="utf-8"?>
<styleSheet xmlns="http://schemas.openxmlformats.org/spreadsheetml/2006/main">
  <numFmts count="1">
    <numFmt numFmtId="176" formatCode="0.00_);[Red]\(0.00\)"/>
  </numFmts>
  <fonts count="9">
    <font>
      <sz val="11"/>
      <color theme="1"/>
      <name val="宋体"/>
      <charset val="134"/>
      <scheme val="minor"/>
    </font>
    <font>
      <sz val="11"/>
      <color indexed="8"/>
      <name val="宋体"/>
      <family val="3"/>
      <charset val="134"/>
    </font>
    <font>
      <sz val="12"/>
      <name val="Times New Roman"/>
      <family val="1"/>
    </font>
    <font>
      <sz val="11"/>
      <color indexed="8"/>
      <name val="Tahoma"/>
      <family val="2"/>
      <charset val="134"/>
    </font>
    <font>
      <sz val="10"/>
      <name val="Arial"/>
      <family val="2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9">
    <xf numFmtId="0" fontId="0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2" fillId="0" borderId="0"/>
    <xf numFmtId="0" fontId="5" fillId="0" borderId="0">
      <alignment vertical="center"/>
    </xf>
    <xf numFmtId="0" fontId="3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</cellStyleXfs>
  <cellXfs count="16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2" xfId="0" applyFont="1" applyBorder="1">
      <alignment vertical="center"/>
    </xf>
    <xf numFmtId="0" fontId="0" fillId="0" borderId="2" xfId="0" applyBorder="1">
      <alignment vertical="center"/>
    </xf>
  </cellXfs>
  <cellStyles count="9">
    <cellStyle name="常规" xfId="0" builtinId="0"/>
    <cellStyle name="常规 11" xfId="7"/>
    <cellStyle name="常规 2" xfId="6"/>
    <cellStyle name="常规 2 2" xfId="2"/>
    <cellStyle name="常规 3" xfId="8"/>
    <cellStyle name="常规 4" xfId="5"/>
    <cellStyle name="常规 5" xfId="4"/>
    <cellStyle name="常规 6" xfId="1"/>
    <cellStyle name="样式 1" xf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0"/>
  <sheetViews>
    <sheetView tabSelected="1" topLeftCell="A26" workbookViewId="0">
      <selection activeCell="I6" sqref="I6"/>
    </sheetView>
  </sheetViews>
  <sheetFormatPr defaultRowHeight="13.5"/>
  <cols>
    <col min="1" max="1" width="4.375" customWidth="1"/>
    <col min="2" max="2" width="43.875" customWidth="1"/>
    <col min="3" max="3" width="12" customWidth="1"/>
    <col min="4" max="4" width="14.25" customWidth="1"/>
    <col min="5" max="5" width="8.375" customWidth="1"/>
    <col min="6" max="6" width="14.25" style="9" customWidth="1"/>
  </cols>
  <sheetData>
    <row r="1" spans="1:6" ht="28.5" customHeight="1">
      <c r="A1" s="10" t="s">
        <v>52</v>
      </c>
      <c r="B1" s="10"/>
      <c r="C1" s="10"/>
      <c r="D1" s="10"/>
      <c r="E1" s="10"/>
      <c r="F1" s="10"/>
    </row>
    <row r="2" spans="1:6">
      <c r="A2" s="11" t="s">
        <v>53</v>
      </c>
      <c r="B2" s="11"/>
      <c r="C2" s="11"/>
      <c r="D2" s="11"/>
      <c r="E2" s="11"/>
      <c r="F2" s="11"/>
    </row>
    <row r="3" spans="1:6" ht="35.25" customHeight="1">
      <c r="A3" s="1" t="s">
        <v>50</v>
      </c>
      <c r="B3" s="2" t="s">
        <v>0</v>
      </c>
      <c r="C3" s="2" t="s">
        <v>1</v>
      </c>
      <c r="D3" s="5" t="s">
        <v>2</v>
      </c>
      <c r="E3" s="1" t="s">
        <v>55</v>
      </c>
      <c r="F3" s="6" t="s">
        <v>49</v>
      </c>
    </row>
    <row r="4" spans="1:6" ht="21" customHeight="1">
      <c r="A4" s="2">
        <v>1</v>
      </c>
      <c r="B4" s="2" t="s">
        <v>3</v>
      </c>
      <c r="C4" s="2" t="str">
        <f>"452627306"</f>
        <v>452627306</v>
      </c>
      <c r="D4" s="2" t="s">
        <v>4</v>
      </c>
      <c r="E4" s="3">
        <v>1</v>
      </c>
      <c r="F4" s="7">
        <v>2000</v>
      </c>
    </row>
    <row r="5" spans="1:6" ht="21" customHeight="1">
      <c r="A5" s="2">
        <v>2</v>
      </c>
      <c r="B5" s="2" t="s">
        <v>5</v>
      </c>
      <c r="C5" s="2" t="str">
        <f>"452600591"</f>
        <v>452600591</v>
      </c>
      <c r="D5" s="2" t="s">
        <v>4</v>
      </c>
      <c r="E5" s="3">
        <v>3</v>
      </c>
      <c r="F5" s="7">
        <v>6000</v>
      </c>
    </row>
    <row r="6" spans="1:6" ht="21" customHeight="1">
      <c r="A6" s="2">
        <v>3</v>
      </c>
      <c r="B6" s="2" t="s">
        <v>6</v>
      </c>
      <c r="C6" s="2" t="str">
        <f>"452657244"</f>
        <v>452657244</v>
      </c>
      <c r="D6" s="2" t="s">
        <v>4</v>
      </c>
      <c r="E6" s="3">
        <v>1</v>
      </c>
      <c r="F6" s="7">
        <v>2000</v>
      </c>
    </row>
    <row r="7" spans="1:6" ht="21" customHeight="1">
      <c r="A7" s="2">
        <v>4</v>
      </c>
      <c r="B7" s="2" t="s">
        <v>7</v>
      </c>
      <c r="C7" s="2" t="str">
        <f>"452634491"</f>
        <v>452634491</v>
      </c>
      <c r="D7" s="2" t="s">
        <v>4</v>
      </c>
      <c r="E7" s="3">
        <v>4</v>
      </c>
      <c r="F7" s="7">
        <v>8000</v>
      </c>
    </row>
    <row r="8" spans="1:6" ht="21" customHeight="1">
      <c r="A8" s="2">
        <v>5</v>
      </c>
      <c r="B8" s="2" t="s">
        <v>8</v>
      </c>
      <c r="C8" s="2" t="str">
        <f>"452654993"</f>
        <v>452654993</v>
      </c>
      <c r="D8" s="2" t="s">
        <v>4</v>
      </c>
      <c r="E8" s="3">
        <v>1</v>
      </c>
      <c r="F8" s="7">
        <v>2000</v>
      </c>
    </row>
    <row r="9" spans="1:6" ht="21" customHeight="1">
      <c r="A9" s="2">
        <v>6</v>
      </c>
      <c r="B9" s="2" t="s">
        <v>9</v>
      </c>
      <c r="C9" s="2" t="str">
        <f>"452647356"</f>
        <v>452647356</v>
      </c>
      <c r="D9" s="2" t="s">
        <v>4</v>
      </c>
      <c r="E9" s="3">
        <v>1</v>
      </c>
      <c r="F9" s="7">
        <v>2000</v>
      </c>
    </row>
    <row r="10" spans="1:6" ht="21" customHeight="1">
      <c r="A10" s="2">
        <v>7</v>
      </c>
      <c r="B10" s="2" t="s">
        <v>10</v>
      </c>
      <c r="C10" s="2" t="str">
        <f>"452650068"</f>
        <v>452650068</v>
      </c>
      <c r="D10" s="2" t="s">
        <v>4</v>
      </c>
      <c r="E10" s="3">
        <v>1</v>
      </c>
      <c r="F10" s="7">
        <v>2000</v>
      </c>
    </row>
    <row r="11" spans="1:6" ht="21" customHeight="1">
      <c r="A11" s="2">
        <v>8</v>
      </c>
      <c r="B11" s="2" t="s">
        <v>11</v>
      </c>
      <c r="C11" s="2" t="str">
        <f>"452635720"</f>
        <v>452635720</v>
      </c>
      <c r="D11" s="2" t="s">
        <v>4</v>
      </c>
      <c r="E11" s="3">
        <v>2</v>
      </c>
      <c r="F11" s="7">
        <v>4000</v>
      </c>
    </row>
    <row r="12" spans="1:6" ht="21" customHeight="1">
      <c r="A12" s="2">
        <v>9</v>
      </c>
      <c r="B12" s="2" t="s">
        <v>12</v>
      </c>
      <c r="C12" s="2" t="str">
        <f>"452638354"</f>
        <v>452638354</v>
      </c>
      <c r="D12" s="2" t="s">
        <v>4</v>
      </c>
      <c r="E12" s="3">
        <v>1</v>
      </c>
      <c r="F12" s="7">
        <v>2000</v>
      </c>
    </row>
    <row r="13" spans="1:6" ht="21" customHeight="1">
      <c r="A13" s="2">
        <v>10</v>
      </c>
      <c r="B13" s="2" t="s">
        <v>13</v>
      </c>
      <c r="C13" s="2" t="str">
        <f>"452638226"</f>
        <v>452638226</v>
      </c>
      <c r="D13" s="2" t="s">
        <v>4</v>
      </c>
      <c r="E13" s="3">
        <v>1</v>
      </c>
      <c r="F13" s="7">
        <v>2000</v>
      </c>
    </row>
    <row r="14" spans="1:6" ht="21" customHeight="1">
      <c r="A14" s="2">
        <v>11</v>
      </c>
      <c r="B14" s="2" t="s">
        <v>14</v>
      </c>
      <c r="C14" s="2" t="str">
        <f>"452659147"</f>
        <v>452659147</v>
      </c>
      <c r="D14" s="2" t="s">
        <v>4</v>
      </c>
      <c r="E14" s="3">
        <v>1</v>
      </c>
      <c r="F14" s="7">
        <v>2000</v>
      </c>
    </row>
    <row r="15" spans="1:6" ht="21" customHeight="1">
      <c r="A15" s="2">
        <v>12</v>
      </c>
      <c r="B15" s="2" t="s">
        <v>15</v>
      </c>
      <c r="C15" s="2" t="str">
        <f>"452649836"</f>
        <v>452649836</v>
      </c>
      <c r="D15" s="2" t="s">
        <v>4</v>
      </c>
      <c r="E15" s="3">
        <v>1</v>
      </c>
      <c r="F15" s="7">
        <v>2000</v>
      </c>
    </row>
    <row r="16" spans="1:6" ht="21" customHeight="1">
      <c r="A16" s="2">
        <v>13</v>
      </c>
      <c r="B16" s="2" t="s">
        <v>16</v>
      </c>
      <c r="C16" s="2" t="str">
        <f>"452608682"</f>
        <v>452608682</v>
      </c>
      <c r="D16" s="2" t="s">
        <v>4</v>
      </c>
      <c r="E16" s="3">
        <v>4</v>
      </c>
      <c r="F16" s="7">
        <v>8000</v>
      </c>
    </row>
    <row r="17" spans="1:6" ht="21" customHeight="1">
      <c r="A17" s="2">
        <v>14</v>
      </c>
      <c r="B17" s="2" t="s">
        <v>17</v>
      </c>
      <c r="C17" s="2" t="str">
        <f>"452605165"</f>
        <v>452605165</v>
      </c>
      <c r="D17" s="2" t="s">
        <v>4</v>
      </c>
      <c r="E17" s="3">
        <v>1</v>
      </c>
      <c r="F17" s="7">
        <v>2000</v>
      </c>
    </row>
    <row r="18" spans="1:6" ht="21" customHeight="1">
      <c r="A18" s="2">
        <v>15</v>
      </c>
      <c r="B18" s="2" t="s">
        <v>18</v>
      </c>
      <c r="C18" s="2" t="str">
        <f>"452637038"</f>
        <v>452637038</v>
      </c>
      <c r="D18" s="2" t="s">
        <v>4</v>
      </c>
      <c r="E18" s="3">
        <v>1</v>
      </c>
      <c r="F18" s="7">
        <v>2000</v>
      </c>
    </row>
    <row r="19" spans="1:6" ht="21" customHeight="1">
      <c r="A19" s="2">
        <v>16</v>
      </c>
      <c r="B19" s="2" t="s">
        <v>19</v>
      </c>
      <c r="C19" s="2" t="str">
        <f>"452608505"</f>
        <v>452608505</v>
      </c>
      <c r="D19" s="2" t="s">
        <v>4</v>
      </c>
      <c r="E19" s="3">
        <v>1</v>
      </c>
      <c r="F19" s="7">
        <v>2000</v>
      </c>
    </row>
    <row r="20" spans="1:6" ht="21" customHeight="1">
      <c r="A20" s="2">
        <v>17</v>
      </c>
      <c r="B20" s="2" t="s">
        <v>20</v>
      </c>
      <c r="C20" s="2" t="str">
        <f>"452622833"</f>
        <v>452622833</v>
      </c>
      <c r="D20" s="2" t="s">
        <v>4</v>
      </c>
      <c r="E20" s="3">
        <v>2</v>
      </c>
      <c r="F20" s="7">
        <v>4000</v>
      </c>
    </row>
    <row r="21" spans="1:6" ht="21" customHeight="1">
      <c r="A21" s="2">
        <v>18</v>
      </c>
      <c r="B21" s="2" t="s">
        <v>21</v>
      </c>
      <c r="C21" s="2" t="str">
        <f>"452640140"</f>
        <v>452640140</v>
      </c>
      <c r="D21" s="2" t="s">
        <v>4</v>
      </c>
      <c r="E21" s="3">
        <v>1</v>
      </c>
      <c r="F21" s="7">
        <v>2000</v>
      </c>
    </row>
    <row r="22" spans="1:6" ht="21" customHeight="1">
      <c r="A22" s="2">
        <v>19</v>
      </c>
      <c r="B22" s="2" t="s">
        <v>22</v>
      </c>
      <c r="C22" s="2" t="str">
        <f>"452617641"</f>
        <v>452617641</v>
      </c>
      <c r="D22" s="2" t="s">
        <v>4</v>
      </c>
      <c r="E22" s="3">
        <v>3</v>
      </c>
      <c r="F22" s="7">
        <v>6000</v>
      </c>
    </row>
    <row r="23" spans="1:6" ht="21" customHeight="1">
      <c r="A23" s="2">
        <v>20</v>
      </c>
      <c r="B23" s="2" t="s">
        <v>23</v>
      </c>
      <c r="C23" s="2" t="str">
        <f>"452620509"</f>
        <v>452620509</v>
      </c>
      <c r="D23" s="2" t="s">
        <v>4</v>
      </c>
      <c r="E23" s="3">
        <v>8</v>
      </c>
      <c r="F23" s="7">
        <v>16000</v>
      </c>
    </row>
    <row r="24" spans="1:6" ht="21" customHeight="1">
      <c r="A24" s="2">
        <v>21</v>
      </c>
      <c r="B24" s="2" t="s">
        <v>24</v>
      </c>
      <c r="C24" s="2" t="str">
        <f>"452605442"</f>
        <v>452605442</v>
      </c>
      <c r="D24" s="2" t="s">
        <v>4</v>
      </c>
      <c r="E24" s="3">
        <v>1</v>
      </c>
      <c r="F24" s="7">
        <v>2000</v>
      </c>
    </row>
    <row r="25" spans="1:6" ht="21" customHeight="1">
      <c r="A25" s="2">
        <v>22</v>
      </c>
      <c r="B25" s="2" t="s">
        <v>25</v>
      </c>
      <c r="C25" s="2" t="str">
        <f>"452662012"</f>
        <v>452662012</v>
      </c>
      <c r="D25" s="2" t="s">
        <v>4</v>
      </c>
      <c r="E25" s="3">
        <v>1</v>
      </c>
      <c r="F25" s="7">
        <v>2000</v>
      </c>
    </row>
    <row r="26" spans="1:6" ht="21" customHeight="1">
      <c r="A26" s="2">
        <v>23</v>
      </c>
      <c r="B26" s="2" t="s">
        <v>26</v>
      </c>
      <c r="C26" s="2" t="str">
        <f>"452609827"</f>
        <v>452609827</v>
      </c>
      <c r="D26" s="2" t="s">
        <v>4</v>
      </c>
      <c r="E26" s="3">
        <v>2</v>
      </c>
      <c r="F26" s="7">
        <v>4000</v>
      </c>
    </row>
    <row r="27" spans="1:6" ht="21" customHeight="1">
      <c r="A27" s="2">
        <v>24</v>
      </c>
      <c r="B27" s="2" t="s">
        <v>27</v>
      </c>
      <c r="C27" s="2" t="str">
        <f>"452651752"</f>
        <v>452651752</v>
      </c>
      <c r="D27" s="2" t="s">
        <v>4</v>
      </c>
      <c r="E27" s="3">
        <v>1</v>
      </c>
      <c r="F27" s="7">
        <v>2000</v>
      </c>
    </row>
    <row r="28" spans="1:6" ht="21" customHeight="1">
      <c r="A28" s="2">
        <v>25</v>
      </c>
      <c r="B28" s="2" t="s">
        <v>28</v>
      </c>
      <c r="C28" s="2" t="str">
        <f>"452614119"</f>
        <v>452614119</v>
      </c>
      <c r="D28" s="2" t="s">
        <v>4</v>
      </c>
      <c r="E28" s="3">
        <v>6</v>
      </c>
      <c r="F28" s="7">
        <v>12000</v>
      </c>
    </row>
    <row r="29" spans="1:6" ht="21" customHeight="1">
      <c r="A29" s="2">
        <v>26</v>
      </c>
      <c r="B29" s="2" t="s">
        <v>29</v>
      </c>
      <c r="C29" s="2" t="str">
        <f>"452622027"</f>
        <v>452622027</v>
      </c>
      <c r="D29" s="2" t="s">
        <v>4</v>
      </c>
      <c r="E29" s="3">
        <v>2</v>
      </c>
      <c r="F29" s="7">
        <v>4000</v>
      </c>
    </row>
    <row r="30" spans="1:6" ht="21" customHeight="1">
      <c r="A30" s="2">
        <v>27</v>
      </c>
      <c r="B30" s="2" t="s">
        <v>30</v>
      </c>
      <c r="C30" s="2" t="str">
        <f>"452623190"</f>
        <v>452623190</v>
      </c>
      <c r="D30" s="2" t="s">
        <v>4</v>
      </c>
      <c r="E30" s="3">
        <v>1</v>
      </c>
      <c r="F30" s="7">
        <v>2000</v>
      </c>
    </row>
    <row r="31" spans="1:6" ht="21" customHeight="1">
      <c r="A31" s="2">
        <v>28</v>
      </c>
      <c r="B31" s="2" t="s">
        <v>31</v>
      </c>
      <c r="C31" s="2" t="str">
        <f>"452641263"</f>
        <v>452641263</v>
      </c>
      <c r="D31" s="2" t="s">
        <v>4</v>
      </c>
      <c r="E31" s="3">
        <v>1</v>
      </c>
      <c r="F31" s="7">
        <v>2000</v>
      </c>
    </row>
    <row r="32" spans="1:6" ht="21" customHeight="1">
      <c r="A32" s="2">
        <v>29</v>
      </c>
      <c r="B32" s="2" t="s">
        <v>32</v>
      </c>
      <c r="C32" s="2" t="str">
        <f>"452644093"</f>
        <v>452644093</v>
      </c>
      <c r="D32" s="2" t="s">
        <v>4</v>
      </c>
      <c r="E32" s="3">
        <v>13</v>
      </c>
      <c r="F32" s="7">
        <v>26000</v>
      </c>
    </row>
    <row r="33" spans="1:6" ht="21" customHeight="1">
      <c r="A33" s="2">
        <v>30</v>
      </c>
      <c r="B33" s="2" t="s">
        <v>33</v>
      </c>
      <c r="C33" s="2" t="str">
        <f>"452616156"</f>
        <v>452616156</v>
      </c>
      <c r="D33" s="2" t="s">
        <v>4</v>
      </c>
      <c r="E33" s="3">
        <v>2</v>
      </c>
      <c r="F33" s="7">
        <v>4000</v>
      </c>
    </row>
    <row r="34" spans="1:6" ht="21" customHeight="1">
      <c r="A34" s="2">
        <v>31</v>
      </c>
      <c r="B34" s="2" t="s">
        <v>34</v>
      </c>
      <c r="C34" s="2" t="str">
        <f>"452628644"</f>
        <v>452628644</v>
      </c>
      <c r="D34" s="2" t="s">
        <v>4</v>
      </c>
      <c r="E34" s="3">
        <v>1</v>
      </c>
      <c r="F34" s="7">
        <v>2000</v>
      </c>
    </row>
    <row r="35" spans="1:6" ht="21" customHeight="1">
      <c r="A35" s="2">
        <v>32</v>
      </c>
      <c r="B35" s="2" t="s">
        <v>35</v>
      </c>
      <c r="C35" s="2" t="str">
        <f>"452657756"</f>
        <v>452657756</v>
      </c>
      <c r="D35" s="2" t="s">
        <v>4</v>
      </c>
      <c r="E35" s="3">
        <v>1</v>
      </c>
      <c r="F35" s="7">
        <v>2000</v>
      </c>
    </row>
    <row r="36" spans="1:6" ht="21" customHeight="1">
      <c r="A36" s="2">
        <v>33</v>
      </c>
      <c r="B36" s="2" t="s">
        <v>36</v>
      </c>
      <c r="C36" s="2" t="str">
        <f>"452660707"</f>
        <v>452660707</v>
      </c>
      <c r="D36" s="2" t="s">
        <v>4</v>
      </c>
      <c r="E36" s="3">
        <v>2</v>
      </c>
      <c r="F36" s="7">
        <v>4000</v>
      </c>
    </row>
    <row r="37" spans="1:6" ht="21" customHeight="1">
      <c r="A37" s="2">
        <v>34</v>
      </c>
      <c r="B37" s="2" t="s">
        <v>37</v>
      </c>
      <c r="C37" s="2" t="str">
        <f>"452634181"</f>
        <v>452634181</v>
      </c>
      <c r="D37" s="2" t="s">
        <v>4</v>
      </c>
      <c r="E37" s="3">
        <v>2</v>
      </c>
      <c r="F37" s="7">
        <v>4000</v>
      </c>
    </row>
    <row r="38" spans="1:6" ht="21" customHeight="1">
      <c r="A38" s="2">
        <v>35</v>
      </c>
      <c r="B38" s="2" t="s">
        <v>38</v>
      </c>
      <c r="C38" s="2" t="str">
        <f>"452645030"</f>
        <v>452645030</v>
      </c>
      <c r="D38" s="2" t="s">
        <v>4</v>
      </c>
      <c r="E38" s="3">
        <v>2</v>
      </c>
      <c r="F38" s="7">
        <v>4000</v>
      </c>
    </row>
    <row r="39" spans="1:6" ht="21" customHeight="1">
      <c r="A39" s="2">
        <v>36</v>
      </c>
      <c r="B39" s="2" t="s">
        <v>39</v>
      </c>
      <c r="C39" s="2" t="str">
        <f>"452605627"</f>
        <v>452605627</v>
      </c>
      <c r="D39" s="2" t="s">
        <v>4</v>
      </c>
      <c r="E39" s="3">
        <v>1</v>
      </c>
      <c r="F39" s="7">
        <v>2000</v>
      </c>
    </row>
    <row r="40" spans="1:6" ht="21" customHeight="1">
      <c r="A40" s="2">
        <v>37</v>
      </c>
      <c r="B40" s="2" t="s">
        <v>40</v>
      </c>
      <c r="C40" s="2" t="str">
        <f>"452620681"</f>
        <v>452620681</v>
      </c>
      <c r="D40" s="2" t="s">
        <v>4</v>
      </c>
      <c r="E40" s="3">
        <v>1</v>
      </c>
      <c r="F40" s="7">
        <v>2000</v>
      </c>
    </row>
    <row r="41" spans="1:6" ht="21" customHeight="1">
      <c r="A41" s="2">
        <v>38</v>
      </c>
      <c r="B41" s="2" t="s">
        <v>41</v>
      </c>
      <c r="C41" s="2" t="str">
        <f>"452661881"</f>
        <v>452661881</v>
      </c>
      <c r="D41" s="2" t="s">
        <v>4</v>
      </c>
      <c r="E41" s="3">
        <v>1</v>
      </c>
      <c r="F41" s="7">
        <v>2000</v>
      </c>
    </row>
    <row r="42" spans="1:6" ht="21" customHeight="1">
      <c r="A42" s="2">
        <v>39</v>
      </c>
      <c r="B42" s="2" t="s">
        <v>42</v>
      </c>
      <c r="C42" s="2" t="str">
        <f>"452614722"</f>
        <v>452614722</v>
      </c>
      <c r="D42" s="2" t="s">
        <v>4</v>
      </c>
      <c r="E42" s="3">
        <v>1</v>
      </c>
      <c r="F42" s="7">
        <v>2000</v>
      </c>
    </row>
    <row r="43" spans="1:6" ht="21" customHeight="1">
      <c r="A43" s="2">
        <v>40</v>
      </c>
      <c r="B43" s="2" t="s">
        <v>43</v>
      </c>
      <c r="C43" s="2" t="str">
        <f>"452660887"</f>
        <v>452660887</v>
      </c>
      <c r="D43" s="2" t="s">
        <v>4</v>
      </c>
      <c r="E43" s="3">
        <v>1</v>
      </c>
      <c r="F43" s="7">
        <v>2000</v>
      </c>
    </row>
    <row r="44" spans="1:6" ht="21" customHeight="1">
      <c r="A44" s="2">
        <v>41</v>
      </c>
      <c r="B44" s="2" t="s">
        <v>44</v>
      </c>
      <c r="C44" s="2" t="str">
        <f>"452641126"</f>
        <v>452641126</v>
      </c>
      <c r="D44" s="2" t="s">
        <v>4</v>
      </c>
      <c r="E44" s="3">
        <v>2</v>
      </c>
      <c r="F44" s="7">
        <v>4000</v>
      </c>
    </row>
    <row r="45" spans="1:6" ht="21" customHeight="1">
      <c r="A45" s="2">
        <v>42</v>
      </c>
      <c r="B45" s="2" t="s">
        <v>45</v>
      </c>
      <c r="C45" s="2" t="str">
        <f>"452643985"</f>
        <v>452643985</v>
      </c>
      <c r="D45" s="2" t="s">
        <v>4</v>
      </c>
      <c r="E45" s="3">
        <v>3</v>
      </c>
      <c r="F45" s="7">
        <v>6000</v>
      </c>
    </row>
    <row r="46" spans="1:6" ht="21" customHeight="1">
      <c r="A46" s="2">
        <v>43</v>
      </c>
      <c r="B46" s="2" t="s">
        <v>46</v>
      </c>
      <c r="C46" s="2" t="str">
        <f>"452652509"</f>
        <v>452652509</v>
      </c>
      <c r="D46" s="2" t="s">
        <v>4</v>
      </c>
      <c r="E46" s="3">
        <v>1</v>
      </c>
      <c r="F46" s="7">
        <v>2000</v>
      </c>
    </row>
    <row r="47" spans="1:6" ht="21" customHeight="1">
      <c r="A47" s="2">
        <v>44</v>
      </c>
      <c r="B47" s="2" t="s">
        <v>47</v>
      </c>
      <c r="C47" s="2" t="str">
        <f>"452664185"</f>
        <v>452664185</v>
      </c>
      <c r="D47" s="2" t="s">
        <v>4</v>
      </c>
      <c r="E47" s="3">
        <v>1</v>
      </c>
      <c r="F47" s="7">
        <v>2000</v>
      </c>
    </row>
    <row r="48" spans="1:6" ht="21" customHeight="1">
      <c r="A48" s="2">
        <v>45</v>
      </c>
      <c r="B48" s="2" t="s">
        <v>48</v>
      </c>
      <c r="C48" s="2" t="str">
        <f>"452623072"</f>
        <v>452623072</v>
      </c>
      <c r="D48" s="2" t="s">
        <v>4</v>
      </c>
      <c r="E48" s="3">
        <v>1</v>
      </c>
      <c r="F48" s="7">
        <v>2000</v>
      </c>
    </row>
    <row r="49" spans="1:6" ht="21" customHeight="1">
      <c r="A49" s="12" t="s">
        <v>54</v>
      </c>
      <c r="B49" s="13"/>
      <c r="C49" s="13"/>
      <c r="D49" s="13"/>
      <c r="E49" s="4">
        <f t="shared" ref="E49:F49" si="0">SUM(E4:E48)</f>
        <v>90</v>
      </c>
      <c r="F49" s="8">
        <f t="shared" si="0"/>
        <v>180000</v>
      </c>
    </row>
    <row r="50" spans="1:6" ht="21" customHeight="1">
      <c r="A50" s="14" t="s">
        <v>51</v>
      </c>
      <c r="B50" s="15"/>
      <c r="C50" s="15"/>
      <c r="D50" s="15"/>
      <c r="E50" s="15"/>
      <c r="F50" s="15"/>
    </row>
  </sheetData>
  <mergeCells count="4">
    <mergeCell ref="A1:F1"/>
    <mergeCell ref="A2:F2"/>
    <mergeCell ref="A49:D49"/>
    <mergeCell ref="A50:F50"/>
  </mergeCells>
  <phoneticPr fontId="7" type="noConversion"/>
  <printOptions horizontalCentered="1"/>
  <pageMargins left="0.31496062992125984" right="0.31496062992125984" top="0.35433070866141736" bottom="0.35433070866141736" header="0" footer="0"/>
  <pageSetup paperSize="9" orientation="portrait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企业名单</vt:lpstr>
      <vt:lpstr>企业名单!Print_Titles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HASEE</cp:lastModifiedBy>
  <cp:lastPrinted>2024-05-07T07:22:03Z</cp:lastPrinted>
  <dcterms:created xsi:type="dcterms:W3CDTF">2021-06-22T10:07:00Z</dcterms:created>
  <dcterms:modified xsi:type="dcterms:W3CDTF">2024-05-07T07:22:06Z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B0511D76A3EF422C96D7311B688F6510</vt:lpwstr>
  </property>
  <property fmtid="{D5CDD505-2E9C-101B-9397-08002B2CF9AE}" pid="3" name="KSOProductBuildVer">
    <vt:lpwstr>2052-11.1.0.10577</vt:lpwstr>
  </property>
  <property fmtid="{D5CDD505-2E9C-101B-9397-08002B2CF9AE}" pid="4" name="KSOReadingLayout">
    <vt:bool>true</vt:bool>
  </property>
</Properties>
</file>