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7840" windowHeight="12315" activeTab="1"/>
  </bookViews>
  <sheets>
    <sheet name="公示企业" sheetId="1" r:id="rId1"/>
    <sheet name="公示人员花名册" sheetId="4" r:id="rId2"/>
  </sheets>
  <calcPr calcId="124519"/>
</workbook>
</file>

<file path=xl/calcChain.xml><?xml version="1.0" encoding="utf-8"?>
<calcChain xmlns="http://schemas.openxmlformats.org/spreadsheetml/2006/main">
  <c r="F11" i="1"/>
  <c r="G11"/>
  <c r="F20" i="4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F12"/>
  <c r="E12"/>
  <c r="D12"/>
  <c r="C12"/>
  <c r="F11"/>
  <c r="E11"/>
  <c r="D11"/>
  <c r="C11"/>
  <c r="F10"/>
  <c r="E10"/>
  <c r="D10"/>
  <c r="C10"/>
  <c r="F9"/>
  <c r="E9"/>
  <c r="D9"/>
  <c r="C9"/>
  <c r="F8"/>
  <c r="E8"/>
  <c r="D8"/>
  <c r="C8"/>
  <c r="F7"/>
  <c r="E7"/>
  <c r="D7"/>
  <c r="C7"/>
  <c r="F6"/>
  <c r="E6"/>
  <c r="D6"/>
  <c r="C6"/>
  <c r="F5"/>
  <c r="E5"/>
  <c r="D5"/>
  <c r="C5"/>
  <c r="F4"/>
  <c r="E4"/>
  <c r="D4"/>
  <c r="C4"/>
  <c r="F3"/>
  <c r="E3"/>
  <c r="D3"/>
  <c r="C3"/>
  <c r="B3" i="1"/>
  <c r="D3"/>
  <c r="E3"/>
  <c r="B4"/>
  <c r="D4"/>
  <c r="E4"/>
  <c r="B5"/>
  <c r="D5"/>
  <c r="E5"/>
  <c r="B6"/>
  <c r="D6"/>
  <c r="E6"/>
  <c r="B7"/>
  <c r="D7"/>
  <c r="E7"/>
  <c r="B8"/>
  <c r="D8"/>
  <c r="E8"/>
  <c r="B9"/>
  <c r="D9"/>
  <c r="E9"/>
  <c r="B10"/>
  <c r="D10"/>
  <c r="E10"/>
</calcChain>
</file>

<file path=xl/sharedStrings.xml><?xml version="1.0" encoding="utf-8"?>
<sst xmlns="http://schemas.openxmlformats.org/spreadsheetml/2006/main" count="68" uniqueCount="42">
  <si>
    <t>单位名称</t>
  </si>
  <si>
    <t>单位社保编号</t>
  </si>
  <si>
    <t>是否劳务派遣单位</t>
  </si>
  <si>
    <t>申报开始年月</t>
  </si>
  <si>
    <t>申报结束年月</t>
  </si>
  <si>
    <t>符合条件人数</t>
  </si>
  <si>
    <t>社保补贴金额</t>
  </si>
  <si>
    <t>广西康田餐饮集团有限公司</t>
  </si>
  <si>
    <t>否</t>
  </si>
  <si>
    <t>柳州立盛开关电器有限公司</t>
  </si>
  <si>
    <t>柳州双林汽车部件科技有限公司</t>
  </si>
  <si>
    <t>柳州尚龙电器服务有限公司</t>
  </si>
  <si>
    <t>柳州市万众家政服务有限责任公司</t>
  </si>
  <si>
    <t>广西鸿翔一心堂药业有限责任公司柳州驾鹤路店</t>
  </si>
  <si>
    <t>广西百亩房地产营销策划有限公司</t>
  </si>
  <si>
    <t>广西沪桂食品集团有限公司</t>
  </si>
  <si>
    <t>姓名</t>
  </si>
  <si>
    <t>廖雪斌</t>
  </si>
  <si>
    <t>周新兰</t>
  </si>
  <si>
    <t>陈巧英</t>
  </si>
  <si>
    <t>薛丽娟</t>
  </si>
  <si>
    <t>何凤媛</t>
  </si>
  <si>
    <t>韦素洁</t>
  </si>
  <si>
    <t>樊梅姿</t>
  </si>
  <si>
    <t>张彩娥</t>
  </si>
  <si>
    <t>廖小敏</t>
  </si>
  <si>
    <t>朱莉萍</t>
  </si>
  <si>
    <t>李春艳</t>
  </si>
  <si>
    <t>谢喜临</t>
  </si>
  <si>
    <t>李金华</t>
  </si>
  <si>
    <t>王建林</t>
  </si>
  <si>
    <t>周导生</t>
  </si>
  <si>
    <t>张彦萍</t>
  </si>
  <si>
    <t>余文英</t>
  </si>
  <si>
    <t>黄芬兰</t>
  </si>
  <si>
    <t>补贴开始享受时间</t>
  </si>
  <si>
    <t>补贴截止享受时间</t>
  </si>
  <si>
    <t>合同开始时间</t>
  </si>
  <si>
    <t>合同结束时间</t>
  </si>
  <si>
    <t>2022年柳州市企业招用就业困难人员社会保险补贴（公示附件）</t>
    <phoneticPr fontId="18" type="noConversion"/>
  </si>
  <si>
    <t>2022年柳州市企业招用就业困难员社会保险补贴（人员明细）</t>
    <phoneticPr fontId="18" type="noConversion"/>
  </si>
  <si>
    <t>合计</t>
    <phoneticPr fontId="18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</si>
</sst>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2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76" fontId="0" fillId="0" borderId="10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0" xfId="0" applyNumberFormat="1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workbookViewId="0">
      <selection activeCell="E15" sqref="E15"/>
    </sheetView>
  </sheetViews>
  <sheetFormatPr defaultRowHeight="32.25" customHeight="1"/>
  <cols>
    <col min="1" max="1" width="28.875" style="2" customWidth="1"/>
    <col min="2" max="2" width="12.125" style="2" customWidth="1"/>
    <col min="3" max="3" width="6.875" style="2" customWidth="1"/>
    <col min="4" max="5" width="12.875" style="2" customWidth="1"/>
    <col min="6" max="6" width="7.375" style="2" customWidth="1"/>
    <col min="7" max="7" width="16.375" style="3" customWidth="1"/>
    <col min="8" max="16384" width="9" style="2"/>
  </cols>
  <sheetData>
    <row r="1" spans="1:7" ht="39.75" customHeight="1">
      <c r="A1" s="12" t="s">
        <v>39</v>
      </c>
      <c r="B1" s="12"/>
      <c r="C1" s="12"/>
      <c r="D1" s="12"/>
      <c r="E1" s="12"/>
      <c r="F1" s="12"/>
      <c r="G1" s="12"/>
    </row>
    <row r="2" spans="1:7" ht="60.75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</row>
    <row r="3" spans="1:7" ht="30.75" customHeight="1">
      <c r="A3" s="4" t="s">
        <v>7</v>
      </c>
      <c r="B3" s="4" t="str">
        <f>"452623411"</f>
        <v>452623411</v>
      </c>
      <c r="C3" s="4" t="s">
        <v>8</v>
      </c>
      <c r="D3" s="4" t="str">
        <f t="shared" ref="D3:D10" si="0">"202201"</f>
        <v>202201</v>
      </c>
      <c r="E3" s="4" t="str">
        <f t="shared" ref="E3:E10" si="1">"202212"</f>
        <v>202212</v>
      </c>
      <c r="F3" s="4">
        <v>6</v>
      </c>
      <c r="G3" s="6">
        <v>16399.310000000001</v>
      </c>
    </row>
    <row r="4" spans="1:7" ht="30.75" customHeight="1">
      <c r="A4" s="4" t="s">
        <v>9</v>
      </c>
      <c r="B4" s="4" t="str">
        <f>"452651079"</f>
        <v>452651079</v>
      </c>
      <c r="C4" s="4" t="s">
        <v>8</v>
      </c>
      <c r="D4" s="4" t="str">
        <f t="shared" si="0"/>
        <v>202201</v>
      </c>
      <c r="E4" s="4" t="str">
        <f t="shared" si="1"/>
        <v>202212</v>
      </c>
      <c r="F4" s="6">
        <v>1</v>
      </c>
      <c r="G4" s="6">
        <v>14982</v>
      </c>
    </row>
    <row r="5" spans="1:7" ht="30.75" customHeight="1">
      <c r="A5" s="4" t="s">
        <v>10</v>
      </c>
      <c r="B5" s="4" t="str">
        <f>"452654021"</f>
        <v>452654021</v>
      </c>
      <c r="C5" s="4" t="s">
        <v>8</v>
      </c>
      <c r="D5" s="4" t="str">
        <f t="shared" si="0"/>
        <v>202201</v>
      </c>
      <c r="E5" s="4" t="str">
        <f t="shared" si="1"/>
        <v>202212</v>
      </c>
      <c r="F5" s="6">
        <v>1</v>
      </c>
      <c r="G5" s="6">
        <v>11149.57</v>
      </c>
    </row>
    <row r="6" spans="1:7" ht="30.75" customHeight="1">
      <c r="A6" s="4" t="s">
        <v>11</v>
      </c>
      <c r="B6" s="4" t="str">
        <f>"452657447"</f>
        <v>452657447</v>
      </c>
      <c r="C6" s="4" t="s">
        <v>8</v>
      </c>
      <c r="D6" s="4" t="str">
        <f t="shared" si="0"/>
        <v>202201</v>
      </c>
      <c r="E6" s="4" t="str">
        <f t="shared" si="1"/>
        <v>202212</v>
      </c>
      <c r="F6" s="6">
        <v>1</v>
      </c>
      <c r="G6" s="6">
        <v>11038.09</v>
      </c>
    </row>
    <row r="7" spans="1:7" ht="30.75" customHeight="1">
      <c r="A7" s="4" t="s">
        <v>12</v>
      </c>
      <c r="B7" s="4" t="str">
        <f>"452660880"</f>
        <v>452660880</v>
      </c>
      <c r="C7" s="4" t="s">
        <v>8</v>
      </c>
      <c r="D7" s="4" t="str">
        <f t="shared" si="0"/>
        <v>202201</v>
      </c>
      <c r="E7" s="4" t="str">
        <f t="shared" si="1"/>
        <v>202212</v>
      </c>
      <c r="F7" s="6">
        <v>3</v>
      </c>
      <c r="G7" s="6">
        <v>16838.14</v>
      </c>
    </row>
    <row r="8" spans="1:7" ht="30.75" customHeight="1">
      <c r="A8" s="4" t="s">
        <v>13</v>
      </c>
      <c r="B8" s="4" t="str">
        <f>"452654993"</f>
        <v>452654993</v>
      </c>
      <c r="C8" s="4" t="s">
        <v>8</v>
      </c>
      <c r="D8" s="4" t="str">
        <f t="shared" si="0"/>
        <v>202201</v>
      </c>
      <c r="E8" s="4" t="str">
        <f t="shared" si="1"/>
        <v>202212</v>
      </c>
      <c r="F8" s="6">
        <v>2</v>
      </c>
      <c r="G8" s="6">
        <v>20695.400000000001</v>
      </c>
    </row>
    <row r="9" spans="1:7" ht="30.75" customHeight="1">
      <c r="A9" s="4" t="s">
        <v>14</v>
      </c>
      <c r="B9" s="4" t="str">
        <f>"452655066"</f>
        <v>452655066</v>
      </c>
      <c r="C9" s="4" t="s">
        <v>8</v>
      </c>
      <c r="D9" s="4" t="str">
        <f t="shared" si="0"/>
        <v>202201</v>
      </c>
      <c r="E9" s="4" t="str">
        <f t="shared" si="1"/>
        <v>202212</v>
      </c>
      <c r="F9" s="6">
        <v>2</v>
      </c>
      <c r="G9" s="6">
        <v>10065.85</v>
      </c>
    </row>
    <row r="10" spans="1:7" ht="30.75" customHeight="1">
      <c r="A10" s="4" t="s">
        <v>15</v>
      </c>
      <c r="B10" s="4" t="str">
        <f>"452604636"</f>
        <v>452604636</v>
      </c>
      <c r="C10" s="4" t="s">
        <v>8</v>
      </c>
      <c r="D10" s="4" t="str">
        <f t="shared" si="0"/>
        <v>202201</v>
      </c>
      <c r="E10" s="4" t="str">
        <f t="shared" si="1"/>
        <v>202212</v>
      </c>
      <c r="F10" s="6">
        <v>2</v>
      </c>
      <c r="G10" s="6">
        <v>22388.42</v>
      </c>
    </row>
    <row r="11" spans="1:7" ht="30.75" customHeight="1">
      <c r="A11" s="13" t="s">
        <v>41</v>
      </c>
      <c r="B11" s="14"/>
      <c r="C11" s="14"/>
      <c r="D11" s="14"/>
      <c r="E11" s="15"/>
      <c r="F11" s="7">
        <f>SUM(F3:F10)</f>
        <v>18</v>
      </c>
      <c r="G11" s="5">
        <f>SUM(G3:G10)</f>
        <v>123556.78000000001</v>
      </c>
    </row>
  </sheetData>
  <mergeCells count="2">
    <mergeCell ref="A1:G1"/>
    <mergeCell ref="A11:E11"/>
  </mergeCells>
  <phoneticPr fontId="18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>
      <selection activeCell="A3" sqref="A3:A20"/>
    </sheetView>
  </sheetViews>
  <sheetFormatPr defaultRowHeight="13.5"/>
  <cols>
    <col min="1" max="1" width="31.625" style="2" customWidth="1"/>
    <col min="2" max="2" width="9" style="1"/>
    <col min="3" max="4" width="12.25" style="9" customWidth="1"/>
    <col min="5" max="6" width="13.375" style="1" customWidth="1"/>
    <col min="7" max="16384" width="9" style="1"/>
  </cols>
  <sheetData>
    <row r="1" spans="1:6" ht="35.25" customHeight="1">
      <c r="A1" s="16" t="s">
        <v>40</v>
      </c>
      <c r="B1" s="16"/>
      <c r="C1" s="16"/>
      <c r="D1" s="16"/>
      <c r="E1" s="16"/>
      <c r="F1" s="16"/>
    </row>
    <row r="2" spans="1:6" s="2" customFormat="1" ht="29.25" customHeight="1">
      <c r="A2" s="4" t="s">
        <v>0</v>
      </c>
      <c r="B2" s="4" t="s">
        <v>16</v>
      </c>
      <c r="C2" s="10" t="s">
        <v>35</v>
      </c>
      <c r="D2" s="10" t="s">
        <v>36</v>
      </c>
      <c r="E2" s="4" t="s">
        <v>37</v>
      </c>
      <c r="F2" s="4" t="s">
        <v>38</v>
      </c>
    </row>
    <row r="3" spans="1:6" ht="29.25" customHeight="1">
      <c r="A3" s="4" t="s">
        <v>15</v>
      </c>
      <c r="B3" s="8" t="s">
        <v>17</v>
      </c>
      <c r="C3" s="11" t="str">
        <f>"202201"</f>
        <v>202201</v>
      </c>
      <c r="D3" s="11" t="str">
        <f>"202212"</f>
        <v>202212</v>
      </c>
      <c r="E3" s="8" t="str">
        <f>"2021-12-01"</f>
        <v>2021-12-01</v>
      </c>
      <c r="F3" s="8" t="str">
        <f>"2023-12-01"</f>
        <v>2023-12-01</v>
      </c>
    </row>
    <row r="4" spans="1:6" ht="29.25" customHeight="1">
      <c r="A4" s="4" t="s">
        <v>15</v>
      </c>
      <c r="B4" s="8" t="s">
        <v>18</v>
      </c>
      <c r="C4" s="11" t="str">
        <f>"202201"</f>
        <v>202201</v>
      </c>
      <c r="D4" s="11" t="str">
        <f>"202212"</f>
        <v>202212</v>
      </c>
      <c r="E4" s="8" t="str">
        <f>"2022-01-01"</f>
        <v>2022-01-01</v>
      </c>
      <c r="F4" s="8" t="str">
        <f>"2023-01-01"</f>
        <v>2023-01-01</v>
      </c>
    </row>
    <row r="5" spans="1:6" ht="29.25" customHeight="1">
      <c r="A5" s="4" t="s">
        <v>13</v>
      </c>
      <c r="B5" s="8" t="s">
        <v>27</v>
      </c>
      <c r="C5" s="11" t="str">
        <f>"202201"</f>
        <v>202201</v>
      </c>
      <c r="D5" s="11" t="str">
        <f>"202212"</f>
        <v>202212</v>
      </c>
      <c r="E5" s="8" t="str">
        <f>"2021-08-01"</f>
        <v>2021-08-01</v>
      </c>
      <c r="F5" s="8" t="str">
        <f>"2027-12-01"</f>
        <v>2027-12-01</v>
      </c>
    </row>
    <row r="6" spans="1:6" ht="29.25" customHeight="1">
      <c r="A6" s="4" t="s">
        <v>13</v>
      </c>
      <c r="B6" s="8" t="s">
        <v>28</v>
      </c>
      <c r="C6" s="11" t="str">
        <f>"202201"</f>
        <v>202201</v>
      </c>
      <c r="D6" s="11" t="str">
        <f>"202212"</f>
        <v>202212</v>
      </c>
      <c r="E6" s="8" t="str">
        <f>"2021-01-01"</f>
        <v>2021-01-01</v>
      </c>
      <c r="F6" s="8" t="str">
        <f>"2027-12-01"</f>
        <v>2027-12-01</v>
      </c>
    </row>
    <row r="7" spans="1:6" ht="29.25" customHeight="1">
      <c r="A7" s="4" t="s">
        <v>10</v>
      </c>
      <c r="B7" s="8" t="s">
        <v>26</v>
      </c>
      <c r="C7" s="11" t="str">
        <f>"202201"</f>
        <v>202201</v>
      </c>
      <c r="D7" s="11" t="str">
        <f>"202212"</f>
        <v>202212</v>
      </c>
      <c r="E7" s="8" t="str">
        <f>"2021-02-01"</f>
        <v>2021-02-01</v>
      </c>
      <c r="F7" s="8" t="str">
        <f>"2024-02-01"</f>
        <v>2024-02-01</v>
      </c>
    </row>
    <row r="8" spans="1:6" ht="29.25" customHeight="1">
      <c r="A8" s="4" t="s">
        <v>12</v>
      </c>
      <c r="B8" s="8" t="s">
        <v>32</v>
      </c>
      <c r="C8" s="11" t="str">
        <f>"202202"</f>
        <v>202202</v>
      </c>
      <c r="D8" s="11" t="str">
        <f>"202207"</f>
        <v>202207</v>
      </c>
      <c r="E8" s="8" t="str">
        <f>"2022-02-01"</f>
        <v>2022-02-01</v>
      </c>
      <c r="F8" s="8" t="str">
        <f>"2023-02-01"</f>
        <v>2023-02-01</v>
      </c>
    </row>
    <row r="9" spans="1:6" ht="29.25" customHeight="1">
      <c r="A9" s="4" t="s">
        <v>12</v>
      </c>
      <c r="B9" s="8" t="s">
        <v>33</v>
      </c>
      <c r="C9" s="11" t="str">
        <f>"202202"</f>
        <v>202202</v>
      </c>
      <c r="D9" s="11" t="str">
        <f>"202209"</f>
        <v>202209</v>
      </c>
      <c r="E9" s="8" t="str">
        <f>"2022-02-01"</f>
        <v>2022-02-01</v>
      </c>
      <c r="F9" s="8" t="str">
        <f>"2023-02-01"</f>
        <v>2023-02-01</v>
      </c>
    </row>
    <row r="10" spans="1:6" ht="29.25" customHeight="1">
      <c r="A10" s="4" t="s">
        <v>12</v>
      </c>
      <c r="B10" s="8" t="s">
        <v>34</v>
      </c>
      <c r="C10" s="11" t="str">
        <f>"202203"</f>
        <v>202203</v>
      </c>
      <c r="D10" s="11" t="str">
        <f>"202208"</f>
        <v>202208</v>
      </c>
      <c r="E10" s="8" t="str">
        <f>"2022-03-01"</f>
        <v>2022-03-01</v>
      </c>
      <c r="F10" s="8" t="str">
        <f>"2023-03-01"</f>
        <v>2023-03-01</v>
      </c>
    </row>
    <row r="11" spans="1:6" ht="29.25" customHeight="1">
      <c r="A11" s="4" t="s">
        <v>7</v>
      </c>
      <c r="B11" s="8" t="s">
        <v>19</v>
      </c>
      <c r="C11" s="11" t="str">
        <f>"202201"</f>
        <v>202201</v>
      </c>
      <c r="D11" s="11" t="str">
        <f>"202212"</f>
        <v>202212</v>
      </c>
      <c r="E11" s="8" t="str">
        <f>"2022-01-01"</f>
        <v>2022-01-01</v>
      </c>
      <c r="F11" s="8" t="str">
        <f>"2023-01-01"</f>
        <v>2023-01-01</v>
      </c>
    </row>
    <row r="12" spans="1:6" ht="29.25" customHeight="1">
      <c r="A12" s="4" t="s">
        <v>7</v>
      </c>
      <c r="B12" s="8" t="s">
        <v>20</v>
      </c>
      <c r="C12" s="11" t="str">
        <f>"202201"</f>
        <v>202201</v>
      </c>
      <c r="D12" s="11" t="str">
        <f>"202212"</f>
        <v>202212</v>
      </c>
      <c r="E12" s="8" t="str">
        <f>"2022-01-01"</f>
        <v>2022-01-01</v>
      </c>
      <c r="F12" s="8" t="str">
        <f>"2023-01-01"</f>
        <v>2023-01-01</v>
      </c>
    </row>
    <row r="13" spans="1:6" ht="29.25" customHeight="1">
      <c r="A13" s="4" t="s">
        <v>7</v>
      </c>
      <c r="B13" s="8" t="s">
        <v>21</v>
      </c>
      <c r="C13" s="11" t="str">
        <f>"202201"</f>
        <v>202201</v>
      </c>
      <c r="D13" s="11" t="str">
        <f>"202206"</f>
        <v>202206</v>
      </c>
      <c r="E13" s="8" t="str">
        <f>"2022-01-01"</f>
        <v>2022-01-01</v>
      </c>
      <c r="F13" s="8" t="str">
        <f>"2023-01-01"</f>
        <v>2023-01-01</v>
      </c>
    </row>
    <row r="14" spans="1:6" ht="29.25" customHeight="1">
      <c r="A14" s="4" t="s">
        <v>7</v>
      </c>
      <c r="B14" s="8" t="s">
        <v>22</v>
      </c>
      <c r="C14" s="11" t="str">
        <f>"202201"</f>
        <v>202201</v>
      </c>
      <c r="D14" s="11" t="str">
        <f>"202212"</f>
        <v>202212</v>
      </c>
      <c r="E14" s="8" t="str">
        <f>"2022-01-01"</f>
        <v>2022-01-01</v>
      </c>
      <c r="F14" s="8" t="str">
        <f>"2023-01-01"</f>
        <v>2023-01-01</v>
      </c>
    </row>
    <row r="15" spans="1:6" ht="29.25" customHeight="1">
      <c r="A15" s="4" t="s">
        <v>7</v>
      </c>
      <c r="B15" s="8" t="s">
        <v>23</v>
      </c>
      <c r="C15" s="11" t="str">
        <f>"202201"</f>
        <v>202201</v>
      </c>
      <c r="D15" s="11" t="str">
        <f>"202204"</f>
        <v>202204</v>
      </c>
      <c r="E15" s="8" t="str">
        <f>"2022-01-01"</f>
        <v>2022-01-01</v>
      </c>
      <c r="F15" s="8" t="str">
        <f>"2023-01-01"</f>
        <v>2023-01-01</v>
      </c>
    </row>
    <row r="16" spans="1:6" ht="29.25" customHeight="1">
      <c r="A16" s="4" t="s">
        <v>7</v>
      </c>
      <c r="B16" s="8" t="s">
        <v>24</v>
      </c>
      <c r="C16" s="11" t="str">
        <f>"202203"</f>
        <v>202203</v>
      </c>
      <c r="D16" s="11" t="str">
        <f>"202212"</f>
        <v>202212</v>
      </c>
      <c r="E16" s="8" t="str">
        <f>"2022-03-01"</f>
        <v>2022-03-01</v>
      </c>
      <c r="F16" s="8" t="str">
        <f>"2023-03-01"</f>
        <v>2023-03-01</v>
      </c>
    </row>
    <row r="17" spans="1:6" ht="29.25" customHeight="1">
      <c r="A17" s="4" t="s">
        <v>11</v>
      </c>
      <c r="B17" s="8" t="s">
        <v>31</v>
      </c>
      <c r="C17" s="11" t="str">
        <f>"202201"</f>
        <v>202201</v>
      </c>
      <c r="D17" s="11" t="str">
        <f>"202212"</f>
        <v>202212</v>
      </c>
      <c r="E17" s="8" t="str">
        <f>"2021-06-01"</f>
        <v>2021-06-01</v>
      </c>
      <c r="F17" s="8" t="str">
        <f>"2022-12-01"</f>
        <v>2022-12-01</v>
      </c>
    </row>
    <row r="18" spans="1:6" ht="29.25" customHeight="1">
      <c r="A18" s="4" t="s">
        <v>9</v>
      </c>
      <c r="B18" s="8" t="s">
        <v>25</v>
      </c>
      <c r="C18" s="11" t="str">
        <f>"202201"</f>
        <v>202201</v>
      </c>
      <c r="D18" s="11" t="str">
        <f>"202212"</f>
        <v>202212</v>
      </c>
      <c r="E18" s="8" t="str">
        <f>"2022-01-01"</f>
        <v>2022-01-01</v>
      </c>
      <c r="F18" s="8" t="str">
        <f>"2024-12-01"</f>
        <v>2024-12-01</v>
      </c>
    </row>
    <row r="19" spans="1:6" ht="29.25" customHeight="1">
      <c r="A19" s="4" t="s">
        <v>14</v>
      </c>
      <c r="B19" s="8" t="s">
        <v>29</v>
      </c>
      <c r="C19" s="11" t="str">
        <f>"202210"</f>
        <v>202210</v>
      </c>
      <c r="D19" s="11" t="str">
        <f>"202211"</f>
        <v>202211</v>
      </c>
      <c r="E19" s="8" t="str">
        <f>"2022-10-01"</f>
        <v>2022-10-01</v>
      </c>
      <c r="F19" s="8" t="str">
        <f>"2023-10-01"</f>
        <v>2023-10-01</v>
      </c>
    </row>
    <row r="20" spans="1:6" ht="29.25" customHeight="1">
      <c r="A20" s="4" t="s">
        <v>14</v>
      </c>
      <c r="B20" s="8" t="s">
        <v>30</v>
      </c>
      <c r="C20" s="11" t="str">
        <f>"202203"</f>
        <v>202203</v>
      </c>
      <c r="D20" s="11" t="str">
        <f>"202212"</f>
        <v>202212</v>
      </c>
      <c r="E20" s="8" t="str">
        <f>"2022-03-01"</f>
        <v>2022-03-01</v>
      </c>
      <c r="F20" s="8" t="str">
        <f>"2024-03-01"</f>
        <v>2024-03-01</v>
      </c>
    </row>
  </sheetData>
  <mergeCells count="1">
    <mergeCell ref="A1:F1"/>
  </mergeCells>
  <phoneticPr fontId="18" type="noConversion"/>
  <printOptions horizontalCentered="1"/>
  <pageMargins left="0.31496062992125984" right="0.31496062992125984" top="0.74803149606299213" bottom="0.74803149606299213" header="0.11811023622047245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公示企业</vt:lpstr>
      <vt:lpstr>公示人员花名册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HASEE</cp:lastModifiedBy>
  <cp:lastPrinted>2023-10-13T00:47:56Z</cp:lastPrinted>
  <dcterms:created xsi:type="dcterms:W3CDTF">2023-10-10T02:03:09Z</dcterms:created>
  <dcterms:modified xsi:type="dcterms:W3CDTF">2023-10-13T02:19:48Z</dcterms:modified>
</cp:coreProperties>
</file>