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<sst xmlns="http://schemas.openxmlformats.org/spreadsheetml/2006/main" count="69" uniqueCount="40">
  <si>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附件</t>
  </si>
  <si>
    <t>柳州市2026年4月人才购车补贴申请名单(公示)</t>
  </si>
  <si>
    <t>序号</t>
  </si>
  <si>
    <t>姓名</t>
  </si>
  <si>
    <t>性别</t>
  </si>
  <si>
    <t>工作单位</t>
  </si>
  <si>
    <t>人才类别</t>
  </si>
  <si>
    <t>购车金额（元）</t>
  </si>
  <si>
    <t>申请金额（元）</t>
  </si>
  <si>
    <t>申请代扣税额（元）</t>
  </si>
  <si>
    <t>合计（元）</t>
  </si>
  <si>
    <t>谢剑</t>
  </si>
  <si>
    <t>男</t>
  </si>
  <si>
    <t>上汽通用五菱汽车股份有限公司</t>
  </si>
  <si>
    <t>F</t>
  </si>
  <si>
    <t>韦零翔</t>
  </si>
  <si>
    <t>G</t>
  </si>
  <si>
    <t>陆锡勇</t>
  </si>
  <si>
    <t>黄志浩</t>
  </si>
  <si>
    <t>李用</t>
  </si>
  <si>
    <t>E</t>
  </si>
  <si>
    <t>乔运达</t>
  </si>
  <si>
    <t>姚文辉</t>
  </si>
  <si>
    <t>姚新</t>
  </si>
  <si>
    <t>郭应辉</t>
  </si>
  <si>
    <t>上汽通用五菱汽车股份有限公司  9人</t>
  </si>
  <si>
    <t>王亚东</t>
  </si>
  <si>
    <t>广西柳工机械股份有限公司</t>
  </si>
  <si>
    <t>广西柳工机械股份有限公司  1人</t>
  </si>
  <si>
    <t>韦以统</t>
  </si>
  <si>
    <t>赛克瑞浦动力电池系统有限公司</t>
  </si>
  <si>
    <t>柳州高新技术产业开发区劳动保障管理服务中心  1人</t>
  </si>
  <si>
    <t>罗金环</t>
  </si>
  <si>
    <t>女</t>
  </si>
  <si>
    <t>广西中源机械有限公司</t>
  </si>
  <si>
    <t>柳州市阳和工业新区人力资源局  1人</t>
  </si>
  <si>
    <t>李培辛</t>
  </si>
  <si>
    <t>柳州城市职业学院</t>
  </si>
  <si>
    <t>柳州市教育局  1人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</si>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</sst>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J1" sqref="J1"/>
    </sheetView>
  </sheetViews>
  <sheetFormatPr defaultColWidth="9" defaultRowHeight="15"/>
  <cols>
    <col min="1" max="1" width="5" customWidth="1"/>
    <col min="2" max="2" width="6" customWidth="1"/>
    <col min="3" max="3" width="4.875" customWidth="1"/>
    <col min="4" max="4" width="21.3666666666667" style="2" customWidth="1"/>
    <col min="5" max="5" width="7.625" customWidth="1"/>
    <col min="6" max="6" width="14" customWidth="1"/>
    <col min="7" max="7" width="15.75" customWidth="1"/>
    <col min="8" max="8" width="18.9166666666667" customWidth="1"/>
    <col min="9" max="9" width="14.5916666666667" customWidth="1"/>
  </cols>
  <sheetData>
    <row r="1" spans="1:1">
      <c r="A1" t="s">
        <v>0</v>
      </c>
    </row>
    <row r="2" ht="21" spans="1:9">
      <c r="A2" s="3" t="s">
        <v>1</v>
      </c>
      <c r="B2" s="3"/>
      <c r="C2" s="3"/>
      <c r="D2" s="4"/>
      <c r="E2" s="3"/>
      <c r="F2" s="15"/>
      <c r="G2" s="3"/>
      <c r="H2" s="3"/>
      <c r="I2" s="3"/>
    </row>
    <row r="3" ht="36" customHeight="1" spans="1:9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0" customHeight="1" spans="1:9">
      <c r="A4" s="6">
        <v>1</v>
      </c>
      <c r="B4" s="7" t="s">
        <v>11</v>
      </c>
      <c r="C4" s="7" t="s">
        <v>12</v>
      </c>
      <c r="D4" s="8" t="s">
        <v>13</v>
      </c>
      <c r="E4" s="17" t="s">
        <v>14</v>
      </c>
      <c r="F4" s="18">
        <v>35800</v>
      </c>
      <c r="G4" s="19">
        <f>F4*0.1</f>
        <v>3580</v>
      </c>
      <c r="H4" s="19">
        <f>G4*0.25</f>
        <v>895</v>
      </c>
      <c r="I4" s="19">
        <f>H4+G4</f>
        <v>4475</v>
      </c>
    </row>
    <row r="5" ht="30" customHeight="1" spans="1:9">
      <c r="A5" s="9">
        <v>2</v>
      </c>
      <c r="B5" s="7" t="s">
        <v>15</v>
      </c>
      <c r="C5" s="7" t="s">
        <v>12</v>
      </c>
      <c r="D5" s="8" t="s">
        <v>13</v>
      </c>
      <c r="E5" s="17" t="s">
        <v>16</v>
      </c>
      <c r="F5" s="18">
        <v>89850</v>
      </c>
      <c r="G5" s="19">
        <f t="shared" ref="G5:G12" si="0">F5*0.1</f>
        <v>8985</v>
      </c>
      <c r="H5" s="19">
        <f t="shared" ref="H5:H12" si="1">G5*0.25</f>
        <v>2246.25</v>
      </c>
      <c r="I5" s="19">
        <f t="shared" ref="I5:I12" si="2">H5+G5</f>
        <v>11231.25</v>
      </c>
    </row>
    <row r="6" ht="30" customHeight="1" spans="1:9">
      <c r="A6" s="6">
        <v>3</v>
      </c>
      <c r="B6" s="7" t="s">
        <v>17</v>
      </c>
      <c r="C6" s="7" t="s">
        <v>12</v>
      </c>
      <c r="D6" s="8" t="s">
        <v>13</v>
      </c>
      <c r="E6" s="17" t="s">
        <v>16</v>
      </c>
      <c r="F6" s="18">
        <v>107660</v>
      </c>
      <c r="G6" s="19">
        <f t="shared" si="0"/>
        <v>10766</v>
      </c>
      <c r="H6" s="19">
        <f t="shared" si="1"/>
        <v>2691.5</v>
      </c>
      <c r="I6" s="19">
        <f t="shared" si="2"/>
        <v>13457.5</v>
      </c>
    </row>
    <row r="7" ht="30" customHeight="1" spans="1:9">
      <c r="A7" s="9">
        <v>4</v>
      </c>
      <c r="B7" s="7" t="s">
        <v>18</v>
      </c>
      <c r="C7" s="7" t="s">
        <v>12</v>
      </c>
      <c r="D7" s="8" t="s">
        <v>13</v>
      </c>
      <c r="E7" s="17" t="s">
        <v>16</v>
      </c>
      <c r="F7" s="18">
        <v>147800</v>
      </c>
      <c r="G7" s="19">
        <f t="shared" si="0"/>
        <v>14780</v>
      </c>
      <c r="H7" s="19">
        <f t="shared" si="1"/>
        <v>3695</v>
      </c>
      <c r="I7" s="19">
        <f t="shared" si="2"/>
        <v>18475</v>
      </c>
    </row>
    <row r="8" ht="30" customHeight="1" spans="1:9">
      <c r="A8" s="6">
        <v>5</v>
      </c>
      <c r="B8" s="7" t="s">
        <v>19</v>
      </c>
      <c r="C8" s="7" t="s">
        <v>12</v>
      </c>
      <c r="D8" s="8" t="s">
        <v>13</v>
      </c>
      <c r="E8" s="17" t="s">
        <v>20</v>
      </c>
      <c r="F8" s="18">
        <v>104860</v>
      </c>
      <c r="G8" s="19">
        <f t="shared" si="0"/>
        <v>10486</v>
      </c>
      <c r="H8" s="19">
        <f t="shared" si="1"/>
        <v>2621.5</v>
      </c>
      <c r="I8" s="19">
        <f t="shared" si="2"/>
        <v>13107.5</v>
      </c>
    </row>
    <row r="9" ht="30" customHeight="1" spans="1:9">
      <c r="A9" s="9">
        <v>6</v>
      </c>
      <c r="B9" s="7" t="s">
        <v>21</v>
      </c>
      <c r="C9" s="7" t="s">
        <v>12</v>
      </c>
      <c r="D9" s="8" t="s">
        <v>13</v>
      </c>
      <c r="E9" s="17" t="s">
        <v>16</v>
      </c>
      <c r="F9" s="18">
        <v>93800</v>
      </c>
      <c r="G9" s="19">
        <f t="shared" si="0"/>
        <v>9380</v>
      </c>
      <c r="H9" s="19">
        <f t="shared" si="1"/>
        <v>2345</v>
      </c>
      <c r="I9" s="19">
        <f t="shared" si="2"/>
        <v>11725</v>
      </c>
    </row>
    <row r="10" ht="30" customHeight="1" spans="1:9">
      <c r="A10" s="6">
        <v>7</v>
      </c>
      <c r="B10" s="7" t="s">
        <v>22</v>
      </c>
      <c r="C10" s="7" t="s">
        <v>12</v>
      </c>
      <c r="D10" s="8" t="s">
        <v>13</v>
      </c>
      <c r="E10" s="17" t="s">
        <v>16</v>
      </c>
      <c r="F10" s="18">
        <v>75480</v>
      </c>
      <c r="G10" s="19">
        <f t="shared" si="0"/>
        <v>7548</v>
      </c>
      <c r="H10" s="19">
        <f t="shared" si="1"/>
        <v>1887</v>
      </c>
      <c r="I10" s="19">
        <f t="shared" si="2"/>
        <v>9435</v>
      </c>
    </row>
    <row r="11" ht="30" customHeight="1" spans="1:9">
      <c r="A11" s="9">
        <v>8</v>
      </c>
      <c r="B11" s="7" t="s">
        <v>23</v>
      </c>
      <c r="C11" s="7" t="s">
        <v>12</v>
      </c>
      <c r="D11" s="8" t="s">
        <v>13</v>
      </c>
      <c r="E11" s="17" t="s">
        <v>14</v>
      </c>
      <c r="F11" s="18">
        <v>89930</v>
      </c>
      <c r="G11" s="19">
        <f t="shared" si="0"/>
        <v>8993</v>
      </c>
      <c r="H11" s="19">
        <f t="shared" si="1"/>
        <v>2248.25</v>
      </c>
      <c r="I11" s="19">
        <f t="shared" si="2"/>
        <v>11241.25</v>
      </c>
    </row>
    <row r="12" ht="30" customHeight="1" spans="1:9">
      <c r="A12" s="6">
        <v>9</v>
      </c>
      <c r="B12" s="7" t="s">
        <v>24</v>
      </c>
      <c r="C12" s="7" t="s">
        <v>12</v>
      </c>
      <c r="D12" s="8" t="s">
        <v>13</v>
      </c>
      <c r="E12" s="17" t="s">
        <v>14</v>
      </c>
      <c r="F12" s="18">
        <v>98430</v>
      </c>
      <c r="G12" s="19">
        <f t="shared" si="0"/>
        <v>9843</v>
      </c>
      <c r="H12" s="19">
        <f t="shared" si="1"/>
        <v>2460.75</v>
      </c>
      <c r="I12" s="19">
        <f t="shared" si="2"/>
        <v>12303.75</v>
      </c>
    </row>
    <row r="13" ht="30" customHeight="1" spans="1:9">
      <c r="A13" s="10" t="s">
        <v>25</v>
      </c>
      <c r="B13" s="10"/>
      <c r="C13" s="10"/>
      <c r="D13" s="11"/>
      <c r="E13" s="10"/>
      <c r="F13" s="20">
        <f>SUM(F4:F12)</f>
        <v>843610</v>
      </c>
      <c r="G13" s="20">
        <f>SUM(G4:G12)</f>
        <v>84361</v>
      </c>
      <c r="H13" s="20">
        <f>SUM(H4:H12)</f>
        <v>21090.25</v>
      </c>
      <c r="I13" s="20">
        <f>SUM(I4:I12)</f>
        <v>105451.25</v>
      </c>
    </row>
    <row r="14" customFormat="1" ht="30" customHeight="1" spans="1:9">
      <c r="A14" s="7">
        <v>10</v>
      </c>
      <c r="B14" s="7" t="s">
        <v>26</v>
      </c>
      <c r="C14" s="7" t="s">
        <v>12</v>
      </c>
      <c r="D14" s="7" t="s">
        <v>27</v>
      </c>
      <c r="E14" s="7" t="s">
        <v>14</v>
      </c>
      <c r="F14" s="18">
        <v>59800</v>
      </c>
      <c r="G14" s="19">
        <f>F14*0.1</f>
        <v>5980</v>
      </c>
      <c r="H14" s="19">
        <f>G14*0.25</f>
        <v>1495</v>
      </c>
      <c r="I14" s="19">
        <f>H14+G14</f>
        <v>7475</v>
      </c>
    </row>
    <row r="15" customFormat="1" ht="30" customHeight="1" spans="1:9">
      <c r="A15" s="12" t="s">
        <v>28</v>
      </c>
      <c r="B15" s="13"/>
      <c r="C15" s="13"/>
      <c r="D15" s="14"/>
      <c r="E15" s="21"/>
      <c r="F15" s="20">
        <f t="shared" ref="F15:I15" si="3">SUM(F14:F14)</f>
        <v>59800</v>
      </c>
      <c r="G15" s="20">
        <f t="shared" si="3"/>
        <v>5980</v>
      </c>
      <c r="H15" s="20">
        <f t="shared" si="3"/>
        <v>1495</v>
      </c>
      <c r="I15" s="20">
        <f t="shared" si="3"/>
        <v>7475</v>
      </c>
    </row>
    <row r="16" customFormat="1" ht="30" customHeight="1" spans="1:9">
      <c r="A16" s="9">
        <v>11</v>
      </c>
      <c r="B16" s="8" t="s">
        <v>29</v>
      </c>
      <c r="C16" s="8" t="s">
        <v>12</v>
      </c>
      <c r="D16" s="8" t="s">
        <v>30</v>
      </c>
      <c r="E16" s="22" t="s">
        <v>16</v>
      </c>
      <c r="F16" s="23">
        <v>77976</v>
      </c>
      <c r="G16" s="23">
        <f>F16*0.1</f>
        <v>7797.6</v>
      </c>
      <c r="H16" s="23">
        <f>G16*0.25</f>
        <v>1949.4</v>
      </c>
      <c r="I16" s="23">
        <f>H16+G16</f>
        <v>9747</v>
      </c>
    </row>
    <row r="17" customFormat="1" ht="30" customHeight="1" spans="1:9">
      <c r="A17" s="12" t="s">
        <v>31</v>
      </c>
      <c r="B17" s="13"/>
      <c r="C17" s="13"/>
      <c r="D17" s="13"/>
      <c r="E17" s="21"/>
      <c r="F17" s="20">
        <f t="shared" ref="F17:I17" si="4">SUM(F16:F16)</f>
        <v>77976</v>
      </c>
      <c r="G17" s="20">
        <f t="shared" si="4"/>
        <v>7797.6</v>
      </c>
      <c r="H17" s="20">
        <f t="shared" si="4"/>
        <v>1949.4</v>
      </c>
      <c r="I17" s="20">
        <f t="shared" si="4"/>
        <v>9747</v>
      </c>
    </row>
    <row r="18" customFormat="1" ht="30" customHeight="1" spans="1:9">
      <c r="A18" s="9">
        <v>12</v>
      </c>
      <c r="B18" s="7" t="s">
        <v>32</v>
      </c>
      <c r="C18" s="7" t="s">
        <v>33</v>
      </c>
      <c r="D18" s="7" t="s">
        <v>34</v>
      </c>
      <c r="E18" s="22" t="s">
        <v>16</v>
      </c>
      <c r="F18" s="18">
        <v>67300</v>
      </c>
      <c r="G18" s="19">
        <f>F18*0.1</f>
        <v>6730</v>
      </c>
      <c r="H18" s="19">
        <f>G18*0.25</f>
        <v>1682.5</v>
      </c>
      <c r="I18" s="19">
        <f>H18+G18</f>
        <v>8412.5</v>
      </c>
    </row>
    <row r="19" customFormat="1" ht="30" customHeight="1" spans="1:9">
      <c r="A19" s="12" t="s">
        <v>35</v>
      </c>
      <c r="B19" s="13"/>
      <c r="C19" s="13"/>
      <c r="D19" s="13"/>
      <c r="E19" s="21"/>
      <c r="F19" s="20">
        <f t="shared" ref="F19:I19" si="5">SUM(F18:F18)</f>
        <v>67300</v>
      </c>
      <c r="G19" s="20">
        <f t="shared" si="5"/>
        <v>6730</v>
      </c>
      <c r="H19" s="20">
        <f t="shared" si="5"/>
        <v>1682.5</v>
      </c>
      <c r="I19" s="20">
        <f t="shared" si="5"/>
        <v>8412.5</v>
      </c>
    </row>
    <row r="20" customFormat="1" ht="30" customHeight="1" spans="1:9">
      <c r="A20" s="9">
        <v>13</v>
      </c>
      <c r="B20" s="8" t="s">
        <v>36</v>
      </c>
      <c r="C20" s="8" t="s">
        <v>33</v>
      </c>
      <c r="D20" s="8" t="s">
        <v>37</v>
      </c>
      <c r="E20" s="22" t="s">
        <v>14</v>
      </c>
      <c r="F20" s="24">
        <v>72400</v>
      </c>
      <c r="G20" s="23">
        <f>F20*0.1</f>
        <v>7240</v>
      </c>
      <c r="H20" s="23">
        <f>G20*0.25</f>
        <v>1810</v>
      </c>
      <c r="I20" s="23">
        <f>H20+G20</f>
        <v>9050</v>
      </c>
    </row>
    <row r="21" customFormat="1" ht="30" customHeight="1" spans="1:9">
      <c r="A21" s="12" t="s">
        <v>38</v>
      </c>
      <c r="B21" s="13"/>
      <c r="C21" s="13"/>
      <c r="D21" s="13"/>
      <c r="E21" s="21"/>
      <c r="F21" s="20">
        <f t="shared" ref="F21:I21" si="6">SUM(F20:F20)</f>
        <v>72400</v>
      </c>
      <c r="G21" s="20">
        <f t="shared" si="6"/>
        <v>7240</v>
      </c>
      <c r="H21" s="20">
        <f t="shared" si="6"/>
        <v>1810</v>
      </c>
      <c r="I21" s="20">
        <f t="shared" si="6"/>
        <v>9050</v>
      </c>
    </row>
    <row r="22" s="1" customFormat="1" ht="30" customHeight="1" spans="1:9">
      <c r="A22" s="12" t="s">
        <v>39</v>
      </c>
      <c r="B22" s="13"/>
      <c r="C22" s="13"/>
      <c r="D22" s="14"/>
      <c r="E22" s="21"/>
      <c r="F22" s="25">
        <f>I21+I19+I17+I15+I13</f>
        <v>140135.75</v>
      </c>
      <c r="G22" s="26"/>
      <c r="H22" s="26"/>
      <c r="I22" s="27"/>
    </row>
    <row r="23" ht="38" customHeight="1"/>
  </sheetData>
  <mergeCells count="8">
    <mergeCell ref="A2:I2"/>
    <mergeCell ref="A13:E13"/>
    <mergeCell ref="A15:E15"/>
    <mergeCell ref="A17:E17"/>
    <mergeCell ref="A19:E19"/>
    <mergeCell ref="A21:E21"/>
    <mergeCell ref="A22:E22"/>
    <mergeCell ref="F22:I22"/>
  </mergeCells>
  <conditionalFormatting sqref="B14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conditionalFormatting sqref="B4:B12">
    <cfRule type="duplicateValues" dxfId="0" priority="6"/>
    <cfRule type="duplicateValues" dxfId="0" priority="5"/>
  </conditionalFormatting>
  <pageMargins left="0.432638888888889" right="0.550694444444444" top="1" bottom="1" header="0.5" footer="0.5"/>
  <pageSetup paperSize="9" scale="90" orientation="portrait" horizontalDpi="600"/>
  <headerFooter>
    <oddFooter>&amp;C第 &amp;P 页</oddFooter>
  </headerFooter>
  <ignoredErrors>
    <ignoredError sqref="G13:I13 G15:I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城中区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xqj</cp:lastModifiedBy>
  <dcterms:created xsi:type="dcterms:W3CDTF">2022-06-18T01:36:00Z</dcterms:created>
  <dcterms:modified xsi:type="dcterms:W3CDTF">2026-05-29T11:07:25Z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2E0F35255F5F21FC5EF5136A52EB7898_43</vt:lpwstr>
  </property>
  <property fmtid="{D5CDD505-2E9C-101B-9397-08002B2CF9AE}" pid="3" name="KSOProductBuildVer">
    <vt:lpwstr>2052-12.1.0.17900</vt:lpwstr>
  </property>
</Properties>
</file>