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500"/>
  </bookViews>
  <sheets>
    <sheet name="公示（79）" sheetId="1" r:id="rId1"/>
  </sheets>
  <definedNames>
    <definedName name="_xlnm._FilterDatabase" localSheetId="0" hidden="1">'公示（79）'!$A$1:$M$92</definedName>
    <definedName name="_xlnm.Print_Titles" localSheetId="0">'公示（79）'!$2:$3</definedName>
  </definedNames>
  <calcPr calcId="144525"/>
</workbook>
</file>

<file path=xl/sharedStrings.xml><?xml version="1.0" encoding="utf-8"?>
<sst xmlns="http://schemas.openxmlformats.org/spreadsheetml/2006/main" count="372" uniqueCount="145">
  <si>
    <t>附件2</t>
  </si>
  <si>
    <t>柳州市2026年1月人才租房补贴申请名单公示</t>
  </si>
  <si>
    <t>序号</t>
  </si>
  <si>
    <t>姓名</t>
  </si>
  <si>
    <t>性别</t>
  </si>
  <si>
    <t>工作单位</t>
  </si>
  <si>
    <t>人才类别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</si>
  <si>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</si>
  <si>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</si>
  <si>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</si>
  <si>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</si>
  <si>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</si>
  <si>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</si>
  <si>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</si>
  <si>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截止目前总月数</t>
  </si>
  <si>
    <t>曾庆凯</t>
  </si>
  <si>
    <t>男</t>
  </si>
  <si>
    <t>上汽通用五菱汽车股份有限公司</t>
  </si>
  <si>
    <t>F</t>
  </si>
  <si>
    <t>杜增辉</t>
  </si>
  <si>
    <t>刘雪莉</t>
  </si>
  <si>
    <t>女</t>
  </si>
  <si>
    <t>申峻丞</t>
  </si>
  <si>
    <t>刘莹莉</t>
  </si>
  <si>
    <t>2022年12月</t>
  </si>
  <si>
    <t>陈希胤</t>
  </si>
  <si>
    <t>G</t>
  </si>
  <si>
    <t>2023年1月</t>
  </si>
  <si>
    <t>韦思奇</t>
  </si>
  <si>
    <t>2023年2月</t>
  </si>
  <si>
    <t>卓小燕</t>
  </si>
  <si>
    <t>上汽通用五菱汽车股份有限公司  8人</t>
  </si>
  <si>
    <t>檀玲玲</t>
  </si>
  <si>
    <t>广西柳州钢铁集团有限公司</t>
  </si>
  <si>
    <t>陈世杰</t>
  </si>
  <si>
    <t>H</t>
  </si>
  <si>
    <t>蒙林文</t>
  </si>
  <si>
    <t>王敦宁</t>
  </si>
  <si>
    <t>广西柳州钢铁集团有限公司  4人</t>
  </si>
  <si>
    <t>何荣殿</t>
  </si>
  <si>
    <t>柳州钢铁股份有限公司</t>
  </si>
  <si>
    <t>陆升</t>
  </si>
  <si>
    <t>党唯铭</t>
  </si>
  <si>
    <t>温舒懋</t>
  </si>
  <si>
    <t>何春焕</t>
  </si>
  <si>
    <t>莫哲晖</t>
  </si>
  <si>
    <t>周治麟</t>
  </si>
  <si>
    <t>黄日康</t>
  </si>
  <si>
    <t>黎彦辰</t>
  </si>
  <si>
    <t>李权峰</t>
  </si>
  <si>
    <t>吴文涛</t>
  </si>
  <si>
    <t>周宇坤</t>
  </si>
  <si>
    <t>黄茂宏</t>
  </si>
  <si>
    <t>梁力元</t>
  </si>
  <si>
    <t>卿蒋欢</t>
  </si>
  <si>
    <t>苏鸿</t>
  </si>
  <si>
    <t>韦峻峰</t>
  </si>
  <si>
    <t>韦舒意</t>
  </si>
  <si>
    <t>韦泽会</t>
  </si>
  <si>
    <t>谢梓民</t>
  </si>
  <si>
    <t>柳州钢铁股份有限公司  20人</t>
  </si>
  <si>
    <t>蒋兆雪</t>
  </si>
  <si>
    <t>广西柳工机械股份有限公司</t>
  </si>
  <si>
    <t>2021年8月</t>
  </si>
  <si>
    <t>2024年01月</t>
  </si>
  <si>
    <t>杜晓红</t>
  </si>
  <si>
    <t>2022年8月</t>
  </si>
  <si>
    <t>2025年07月</t>
  </si>
  <si>
    <t>李立科</t>
  </si>
  <si>
    <t>2025年01月</t>
  </si>
  <si>
    <t>刘锦杏</t>
  </si>
  <si>
    <t>荣浩</t>
  </si>
  <si>
    <t xml:space="preserve"> 2022年8月</t>
  </si>
  <si>
    <t>欧定超</t>
  </si>
  <si>
    <t>2022年08月</t>
  </si>
  <si>
    <t>罗绍猛</t>
  </si>
  <si>
    <t>李倩</t>
  </si>
  <si>
    <t>李志林</t>
  </si>
  <si>
    <t>广西柳工机械股份有限公司  9人</t>
  </si>
  <si>
    <t>黄白钰</t>
  </si>
  <si>
    <t>柳州市城市投资建设发展有限公司</t>
  </si>
  <si>
    <t>2024年6月</t>
  </si>
  <si>
    <t>周廷新</t>
  </si>
  <si>
    <t>柳州市建筑设计科学研究院有限公司</t>
  </si>
  <si>
    <t>2023年6月</t>
  </si>
  <si>
    <t>柳州市人民政府国有资产监督管理委员会  2人</t>
  </si>
  <si>
    <t>陈秀恩</t>
  </si>
  <si>
    <t>柳州市人民医院</t>
  </si>
  <si>
    <t>蓝偲瑜</t>
  </si>
  <si>
    <t>陈丽带</t>
  </si>
  <si>
    <t>柳州市工人医院</t>
  </si>
  <si>
    <t>龙骏洋西</t>
  </si>
  <si>
    <t>王安</t>
  </si>
  <si>
    <t>E</t>
  </si>
  <si>
    <t>涂鑫</t>
  </si>
  <si>
    <t>柳州市柳铁中心医院</t>
  </si>
  <si>
    <t>2023年7月</t>
  </si>
  <si>
    <t>2025/10/1</t>
  </si>
  <si>
    <t>3</t>
  </si>
  <si>
    <t>石迷迷</t>
  </si>
  <si>
    <t>柳州市中医医院（柳州市壮医医院）</t>
  </si>
  <si>
    <t>2</t>
  </si>
  <si>
    <t>钟镇康</t>
  </si>
  <si>
    <t>1</t>
  </si>
  <si>
    <t>陈飞兰</t>
  </si>
  <si>
    <t>郭领</t>
  </si>
  <si>
    <t>柳州市卫生健康委员会  10人</t>
  </si>
  <si>
    <t>谢彬</t>
  </si>
  <si>
    <t>联合汽车电子有限公司柳州分公司</t>
  </si>
  <si>
    <t>胡大鑫</t>
  </si>
  <si>
    <t>柳州赛克科技发展有限公司</t>
  </si>
  <si>
    <t>梁子涵</t>
  </si>
  <si>
    <t>赛克瑞浦动力电池系统有限公司</t>
  </si>
  <si>
    <t>柳州高新技术产业开发区管理委员会  3人</t>
  </si>
  <si>
    <t>邓成海</t>
  </si>
  <si>
    <t>柳州城市职业学院</t>
  </si>
  <si>
    <t>2025年7月</t>
  </si>
  <si>
    <t>35</t>
  </si>
  <si>
    <t>杨璐</t>
  </si>
  <si>
    <t>柳州铁一中学</t>
  </si>
  <si>
    <t>刘佳璐</t>
  </si>
  <si>
    <t>尹麦慧</t>
  </si>
  <si>
    <t>谭世麒</t>
  </si>
  <si>
    <t>郭王茵</t>
  </si>
  <si>
    <t>林倩倩</t>
  </si>
  <si>
    <t>蓝海琳</t>
  </si>
  <si>
    <t>邓洁</t>
  </si>
  <si>
    <t>陈江媛</t>
  </si>
  <si>
    <t>兰晓枫</t>
  </si>
  <si>
    <t>段沛武</t>
  </si>
  <si>
    <t>钟楚秀</t>
  </si>
  <si>
    <t>韦力泉</t>
  </si>
  <si>
    <t>邓谧</t>
  </si>
  <si>
    <t>余辛华</t>
  </si>
  <si>
    <t>唐雪莲</t>
  </si>
  <si>
    <t>李晨</t>
  </si>
  <si>
    <t>于悦</t>
  </si>
  <si>
    <t>钟宜炼</t>
  </si>
  <si>
    <t>罗清云</t>
  </si>
  <si>
    <t>柳州市铁二中学</t>
  </si>
  <si>
    <t>谢善秀</t>
  </si>
  <si>
    <t>王宁</t>
  </si>
  <si>
    <t>柳州市特殊教育学校</t>
  </si>
  <si>
    <t>柳州市教育局  23人</t>
  </si>
  <si>
    <t>合计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</si>
</sst>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0.00_ "/>
    <numFmt numFmtId="177" formatCode="yyyy&quot;年&quot;mm&quot;月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#,##0.00_ "/>
    <numFmt numFmtId="180" formatCode="yyyy&quot;年&quot;m&quot;月&quot;;@"/>
    <numFmt numFmtId="181" formatCode="#0"/>
    <numFmt numFmtId="182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81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租房补贴汇总表_3" xfId="52"/>
    <cellStyle name="常规_租房补贴汇总表" xfId="53"/>
    <cellStyle name="常规 5" xfId="54"/>
    <cellStyle name="常规 3" xfId="55"/>
    <cellStyle name="常规 7" xfId="56"/>
    <cellStyle name="常规 4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91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4" name="TextBox 3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12" name="TextBox 3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20" name="TextBox 3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3679825" y="34963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3679825" y="34963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3679825" y="34963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28" name="TextBox 3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29" name="TextBox 4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30" name="TextBox 5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381000"/>
    <xdr:sp>
      <xdr:nvSpPr>
        <xdr:cNvPr id="31" name="TextBox 6"/>
        <xdr:cNvSpPr txBox="1"/>
      </xdr:nvSpPr>
      <xdr:spPr>
        <a:xfrm>
          <a:off x="3679825" y="34963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3679825" y="34963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3679825" y="34963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3679825" y="34963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3679825" y="34963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3679825" y="34963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3679825" y="34963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3679825" y="34963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91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3679825" y="34963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M91"/>
  <sheetViews>
    <sheetView tabSelected="1" view="pageBreakPreview" zoomScaleNormal="85" workbookViewId="0">
      <pane ySplit="3" topLeftCell="A83" activePane="bottomLeft" state="frozen"/>
      <selection/>
      <selection pane="bottomLeft" activeCell="A93" sqref="$A93:$XFD93"/>
    </sheetView>
  </sheetViews>
  <sheetFormatPr defaultColWidth="9" defaultRowHeight="30" customHeight="1"/>
  <cols>
    <col min="1" max="1" width="4.125" style="1" customWidth="1"/>
    <col min="2" max="2" width="7" style="5" customWidth="1"/>
    <col min="3" max="3" width="5.125" style="5" customWidth="1"/>
    <col min="4" max="4" width="28.2916666666667" style="5" customWidth="1"/>
    <col min="5" max="5" width="5.125" style="5" customWidth="1"/>
    <col min="6" max="6" width="12.25" style="6" customWidth="1"/>
    <col min="7" max="7" width="11.875" style="6" customWidth="1"/>
    <col min="8" max="8" width="12.25" style="6" customWidth="1"/>
    <col min="9" max="9" width="11.875" style="7" customWidth="1"/>
    <col min="10" max="10" width="9.5" style="8" customWidth="1"/>
    <col min="11" max="11" width="6.375" style="1" customWidth="1"/>
    <col min="12" max="12" width="7.375" style="5" customWidth="1"/>
    <col min="13" max="13" width="8.74166666666667" style="1" customWidth="1"/>
    <col min="14" max="16384" width="9" style="1"/>
  </cols>
  <sheetData>
    <row r="1" customHeight="1" spans="1:1">
      <c r="A1" s="1" t="s">
        <v>0</v>
      </c>
    </row>
    <row r="2" s="1" customFormat="1" ht="31" customHeight="1" spans="1:13">
      <c r="A2" s="9" t="s">
        <v>1</v>
      </c>
      <c r="B2" s="9"/>
      <c r="C2" s="9"/>
      <c r="D2" s="9"/>
      <c r="E2" s="9"/>
      <c r="F2" s="10"/>
      <c r="G2" s="10"/>
      <c r="H2" s="10"/>
      <c r="I2" s="36"/>
      <c r="J2" s="36"/>
      <c r="K2" s="9"/>
      <c r="L2" s="9"/>
      <c r="M2" s="9"/>
    </row>
    <row r="3" s="2" customFormat="1" ht="52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37" t="s">
        <v>10</v>
      </c>
      <c r="J3" s="37" t="s">
        <v>11</v>
      </c>
      <c r="K3" s="11" t="s">
        <v>12</v>
      </c>
      <c r="L3" s="11" t="s">
        <v>13</v>
      </c>
      <c r="M3" s="11" t="s">
        <v>14</v>
      </c>
    </row>
    <row r="4" s="3" customFormat="1" customHeight="1" spans="1:13">
      <c r="A4" s="14">
        <v>1</v>
      </c>
      <c r="B4" s="15" t="s">
        <v>15</v>
      </c>
      <c r="C4" s="15" t="s">
        <v>16</v>
      </c>
      <c r="D4" s="14" t="s">
        <v>17</v>
      </c>
      <c r="E4" s="15" t="s">
        <v>18</v>
      </c>
      <c r="F4" s="16">
        <v>11000</v>
      </c>
      <c r="G4" s="16">
        <v>2750</v>
      </c>
      <c r="H4" s="16">
        <v>13750</v>
      </c>
      <c r="I4" s="38">
        <v>44896</v>
      </c>
      <c r="J4" s="38">
        <v>45658</v>
      </c>
      <c r="K4" s="15">
        <v>25</v>
      </c>
      <c r="L4" s="15">
        <v>11</v>
      </c>
      <c r="M4" s="15">
        <f t="shared" ref="M4:M11" si="0">L4+K4</f>
        <v>36</v>
      </c>
    </row>
    <row r="5" s="3" customFormat="1" customHeight="1" spans="1:13">
      <c r="A5" s="14">
        <v>2</v>
      </c>
      <c r="B5" s="15" t="s">
        <v>19</v>
      </c>
      <c r="C5" s="15" t="s">
        <v>16</v>
      </c>
      <c r="D5" s="14" t="s">
        <v>17</v>
      </c>
      <c r="E5" s="15" t="s">
        <v>18</v>
      </c>
      <c r="F5" s="16">
        <v>1000</v>
      </c>
      <c r="G5" s="16">
        <v>250</v>
      </c>
      <c r="H5" s="16">
        <v>1250</v>
      </c>
      <c r="I5" s="38">
        <v>44593</v>
      </c>
      <c r="J5" s="38">
        <v>45658</v>
      </c>
      <c r="K5" s="15">
        <v>35</v>
      </c>
      <c r="L5" s="15">
        <v>1</v>
      </c>
      <c r="M5" s="15">
        <f t="shared" si="0"/>
        <v>36</v>
      </c>
    </row>
    <row r="6" s="3" customFormat="1" customHeight="1" spans="1:13">
      <c r="A6" s="14">
        <v>3</v>
      </c>
      <c r="B6" s="17" t="s">
        <v>20</v>
      </c>
      <c r="C6" s="17" t="s">
        <v>21</v>
      </c>
      <c r="D6" s="14" t="s">
        <v>17</v>
      </c>
      <c r="E6" s="17" t="s">
        <v>18</v>
      </c>
      <c r="F6" s="16">
        <v>3000</v>
      </c>
      <c r="G6" s="16">
        <v>750</v>
      </c>
      <c r="H6" s="16">
        <v>3750</v>
      </c>
      <c r="I6" s="39">
        <v>45017</v>
      </c>
      <c r="J6" s="40">
        <v>45839</v>
      </c>
      <c r="K6" s="17">
        <v>30</v>
      </c>
      <c r="L6" s="17">
        <v>3</v>
      </c>
      <c r="M6" s="15">
        <f t="shared" si="0"/>
        <v>33</v>
      </c>
    </row>
    <row r="7" s="3" customFormat="1" customHeight="1" spans="1:13">
      <c r="A7" s="14">
        <v>4</v>
      </c>
      <c r="B7" s="17" t="s">
        <v>22</v>
      </c>
      <c r="C7" s="17" t="s">
        <v>16</v>
      </c>
      <c r="D7" s="14" t="s">
        <v>17</v>
      </c>
      <c r="E7" s="17" t="s">
        <v>18</v>
      </c>
      <c r="F7" s="16">
        <v>2000</v>
      </c>
      <c r="G7" s="16">
        <v>500</v>
      </c>
      <c r="H7" s="16">
        <v>2500</v>
      </c>
      <c r="I7" s="39">
        <v>44896</v>
      </c>
      <c r="J7" s="40">
        <v>45839</v>
      </c>
      <c r="K7" s="17">
        <v>34</v>
      </c>
      <c r="L7" s="17">
        <v>2</v>
      </c>
      <c r="M7" s="15">
        <f t="shared" si="0"/>
        <v>36</v>
      </c>
    </row>
    <row r="8" s="3" customFormat="1" customHeight="1" spans="1:13">
      <c r="A8" s="14">
        <v>5</v>
      </c>
      <c r="B8" s="17" t="s">
        <v>23</v>
      </c>
      <c r="C8" s="17" t="s">
        <v>21</v>
      </c>
      <c r="D8" s="14" t="s">
        <v>17</v>
      </c>
      <c r="E8" s="17" t="s">
        <v>18</v>
      </c>
      <c r="F8" s="16">
        <v>2000</v>
      </c>
      <c r="G8" s="16">
        <v>500</v>
      </c>
      <c r="H8" s="16">
        <v>2500</v>
      </c>
      <c r="I8" s="39" t="s">
        <v>24</v>
      </c>
      <c r="J8" s="40">
        <v>45839</v>
      </c>
      <c r="K8" s="17">
        <v>34</v>
      </c>
      <c r="L8" s="17">
        <v>2</v>
      </c>
      <c r="M8" s="15">
        <f t="shared" si="0"/>
        <v>36</v>
      </c>
    </row>
    <row r="9" s="3" customFormat="1" customHeight="1" spans="1:13">
      <c r="A9" s="14">
        <v>6</v>
      </c>
      <c r="B9" s="17" t="s">
        <v>25</v>
      </c>
      <c r="C9" s="17" t="s">
        <v>16</v>
      </c>
      <c r="D9" s="14" t="s">
        <v>17</v>
      </c>
      <c r="E9" s="17" t="s">
        <v>26</v>
      </c>
      <c r="F9" s="16">
        <v>1500</v>
      </c>
      <c r="G9" s="16">
        <v>375</v>
      </c>
      <c r="H9" s="16">
        <v>1875</v>
      </c>
      <c r="I9" s="41" t="s">
        <v>27</v>
      </c>
      <c r="J9" s="40">
        <v>45839</v>
      </c>
      <c r="K9" s="17">
        <v>33</v>
      </c>
      <c r="L9" s="17">
        <v>3</v>
      </c>
      <c r="M9" s="15">
        <f t="shared" si="0"/>
        <v>36</v>
      </c>
    </row>
    <row r="10" s="3" customFormat="1" customHeight="1" spans="1:13">
      <c r="A10" s="14">
        <v>7</v>
      </c>
      <c r="B10" s="17" t="s">
        <v>28</v>
      </c>
      <c r="C10" s="17" t="s">
        <v>16</v>
      </c>
      <c r="D10" s="14" t="s">
        <v>17</v>
      </c>
      <c r="E10" s="17" t="s">
        <v>26</v>
      </c>
      <c r="F10" s="16">
        <v>1500</v>
      </c>
      <c r="G10" s="16">
        <v>375</v>
      </c>
      <c r="H10" s="16">
        <v>1875</v>
      </c>
      <c r="I10" s="41" t="s">
        <v>29</v>
      </c>
      <c r="J10" s="40">
        <v>45839</v>
      </c>
      <c r="K10" s="17">
        <v>32</v>
      </c>
      <c r="L10" s="17">
        <v>3</v>
      </c>
      <c r="M10" s="15">
        <f t="shared" si="0"/>
        <v>35</v>
      </c>
    </row>
    <row r="11" s="3" customFormat="1" customHeight="1" spans="1:13">
      <c r="A11" s="14">
        <v>8</v>
      </c>
      <c r="B11" s="17" t="s">
        <v>30</v>
      </c>
      <c r="C11" s="17" t="s">
        <v>21</v>
      </c>
      <c r="D11" s="14" t="s">
        <v>17</v>
      </c>
      <c r="E11" s="17" t="s">
        <v>18</v>
      </c>
      <c r="F11" s="18">
        <v>1000</v>
      </c>
      <c r="G11" s="18">
        <v>250</v>
      </c>
      <c r="H11" s="18">
        <v>1250</v>
      </c>
      <c r="I11" s="38">
        <v>44743</v>
      </c>
      <c r="J11" s="40">
        <v>45839</v>
      </c>
      <c r="K11" s="17">
        <v>35</v>
      </c>
      <c r="L11" s="17">
        <v>1</v>
      </c>
      <c r="M11" s="15">
        <f t="shared" si="0"/>
        <v>36</v>
      </c>
    </row>
    <row r="12" s="3" customFormat="1" customHeight="1" spans="1:13">
      <c r="A12" s="19" t="s">
        <v>31</v>
      </c>
      <c r="B12" s="20"/>
      <c r="C12" s="20"/>
      <c r="D12" s="20"/>
      <c r="E12" s="21"/>
      <c r="F12" s="22">
        <f t="shared" ref="F12:H12" si="1">SUM(F4:F11)</f>
        <v>23000</v>
      </c>
      <c r="G12" s="22">
        <f t="shared" si="1"/>
        <v>5750</v>
      </c>
      <c r="H12" s="22">
        <f t="shared" si="1"/>
        <v>28750</v>
      </c>
      <c r="I12" s="42"/>
      <c r="J12" s="42"/>
      <c r="K12" s="43"/>
      <c r="L12" s="43"/>
      <c r="M12" s="43"/>
    </row>
    <row r="13" s="3" customFormat="1" customHeight="1" spans="1:13">
      <c r="A13" s="14">
        <v>9</v>
      </c>
      <c r="B13" s="14" t="s">
        <v>32</v>
      </c>
      <c r="C13" s="14" t="s">
        <v>21</v>
      </c>
      <c r="D13" s="14" t="s">
        <v>33</v>
      </c>
      <c r="E13" s="14" t="s">
        <v>18</v>
      </c>
      <c r="F13" s="23">
        <v>24000</v>
      </c>
      <c r="G13" s="23">
        <v>6000</v>
      </c>
      <c r="H13" s="23">
        <v>30000</v>
      </c>
      <c r="I13" s="39">
        <v>44743</v>
      </c>
      <c r="J13" s="39">
        <v>45133</v>
      </c>
      <c r="K13" s="44">
        <v>12</v>
      </c>
      <c r="L13" s="44">
        <v>24</v>
      </c>
      <c r="M13" s="15">
        <f t="shared" ref="M13:M16" si="2">L13+K13</f>
        <v>36</v>
      </c>
    </row>
    <row r="14" s="3" customFormat="1" customHeight="1" spans="1:13">
      <c r="A14" s="14">
        <v>10</v>
      </c>
      <c r="B14" s="24" t="s">
        <v>34</v>
      </c>
      <c r="C14" s="24" t="s">
        <v>16</v>
      </c>
      <c r="D14" s="24" t="s">
        <v>33</v>
      </c>
      <c r="E14" s="24" t="s">
        <v>35</v>
      </c>
      <c r="F14" s="25">
        <v>3500</v>
      </c>
      <c r="G14" s="25">
        <v>875</v>
      </c>
      <c r="H14" s="25">
        <v>4375</v>
      </c>
      <c r="I14" s="45">
        <v>44958</v>
      </c>
      <c r="J14" s="45">
        <v>45133</v>
      </c>
      <c r="K14" s="24">
        <v>5</v>
      </c>
      <c r="L14" s="24">
        <v>7</v>
      </c>
      <c r="M14" s="15">
        <f t="shared" si="2"/>
        <v>12</v>
      </c>
    </row>
    <row r="15" s="3" customFormat="1" customHeight="1" spans="1:13">
      <c r="A15" s="14">
        <v>11</v>
      </c>
      <c r="B15" s="24" t="s">
        <v>36</v>
      </c>
      <c r="C15" s="24" t="s">
        <v>16</v>
      </c>
      <c r="D15" s="24" t="s">
        <v>33</v>
      </c>
      <c r="E15" s="24" t="s">
        <v>26</v>
      </c>
      <c r="F15" s="25">
        <v>4500</v>
      </c>
      <c r="G15" s="25">
        <v>1125</v>
      </c>
      <c r="H15" s="25">
        <v>5625</v>
      </c>
      <c r="I15" s="45">
        <v>44378</v>
      </c>
      <c r="J15" s="45">
        <v>45207</v>
      </c>
      <c r="K15" s="24">
        <v>27</v>
      </c>
      <c r="L15" s="24">
        <v>9</v>
      </c>
      <c r="M15" s="15">
        <f t="shared" si="2"/>
        <v>36</v>
      </c>
    </row>
    <row r="16" s="3" customFormat="1" customHeight="1" spans="1:13">
      <c r="A16" s="14">
        <v>12</v>
      </c>
      <c r="B16" s="17" t="s">
        <v>37</v>
      </c>
      <c r="C16" s="17" t="s">
        <v>16</v>
      </c>
      <c r="D16" s="14" t="s">
        <v>33</v>
      </c>
      <c r="E16" s="17" t="s">
        <v>26</v>
      </c>
      <c r="F16" s="18">
        <v>7500</v>
      </c>
      <c r="G16" s="18">
        <v>1875</v>
      </c>
      <c r="H16" s="18">
        <v>9375</v>
      </c>
      <c r="I16" s="39">
        <v>44440</v>
      </c>
      <c r="J16" s="41">
        <v>45207</v>
      </c>
      <c r="K16" s="46">
        <v>21</v>
      </c>
      <c r="L16" s="46">
        <v>15</v>
      </c>
      <c r="M16" s="15">
        <f t="shared" si="2"/>
        <v>36</v>
      </c>
    </row>
    <row r="17" s="3" customFormat="1" customHeight="1" spans="1:13">
      <c r="A17" s="19" t="s">
        <v>38</v>
      </c>
      <c r="B17" s="20"/>
      <c r="C17" s="20"/>
      <c r="D17" s="20"/>
      <c r="E17" s="21"/>
      <c r="F17" s="22">
        <f t="shared" ref="F17:H17" si="3">SUM(F13:F16)</f>
        <v>39500</v>
      </c>
      <c r="G17" s="22">
        <f t="shared" si="3"/>
        <v>9875</v>
      </c>
      <c r="H17" s="22">
        <f t="shared" si="3"/>
        <v>49375</v>
      </c>
      <c r="I17" s="42"/>
      <c r="J17" s="42"/>
      <c r="K17" s="43"/>
      <c r="L17" s="43"/>
      <c r="M17" s="43"/>
    </row>
    <row r="18" s="3" customFormat="1" customHeight="1" spans="1:13">
      <c r="A18" s="14">
        <v>13</v>
      </c>
      <c r="B18" s="14" t="s">
        <v>39</v>
      </c>
      <c r="C18" s="14" t="s">
        <v>16</v>
      </c>
      <c r="D18" s="14" t="s">
        <v>40</v>
      </c>
      <c r="E18" s="14" t="s">
        <v>18</v>
      </c>
      <c r="F18" s="23">
        <v>22000</v>
      </c>
      <c r="G18" s="23">
        <v>5500</v>
      </c>
      <c r="H18" s="23">
        <v>27500</v>
      </c>
      <c r="I18" s="47">
        <v>44682</v>
      </c>
      <c r="J18" s="39">
        <v>45133</v>
      </c>
      <c r="K18" s="14">
        <v>14</v>
      </c>
      <c r="L18" s="14">
        <v>22</v>
      </c>
      <c r="M18" s="15">
        <f t="shared" ref="M18:M37" si="4">L18+K18</f>
        <v>36</v>
      </c>
    </row>
    <row r="19" s="3" customFormat="1" customHeight="1" spans="1:13">
      <c r="A19" s="14">
        <v>14</v>
      </c>
      <c r="B19" s="14" t="s">
        <v>41</v>
      </c>
      <c r="C19" s="14" t="s">
        <v>16</v>
      </c>
      <c r="D19" s="14" t="s">
        <v>40</v>
      </c>
      <c r="E19" s="14" t="s">
        <v>26</v>
      </c>
      <c r="F19" s="23">
        <v>8000</v>
      </c>
      <c r="G19" s="23">
        <v>2000</v>
      </c>
      <c r="H19" s="23">
        <v>10000</v>
      </c>
      <c r="I19" s="47">
        <v>44593</v>
      </c>
      <c r="J19" s="39">
        <v>45207</v>
      </c>
      <c r="K19" s="14">
        <v>20</v>
      </c>
      <c r="L19" s="14">
        <v>16</v>
      </c>
      <c r="M19" s="15">
        <f t="shared" si="4"/>
        <v>36</v>
      </c>
    </row>
    <row r="20" s="3" customFormat="1" customHeight="1" spans="1:13">
      <c r="A20" s="14">
        <v>15</v>
      </c>
      <c r="B20" s="14" t="s">
        <v>42</v>
      </c>
      <c r="C20" s="14" t="s">
        <v>16</v>
      </c>
      <c r="D20" s="14" t="s">
        <v>40</v>
      </c>
      <c r="E20" s="14" t="s">
        <v>35</v>
      </c>
      <c r="F20" s="23">
        <v>1000</v>
      </c>
      <c r="G20" s="23">
        <v>250</v>
      </c>
      <c r="H20" s="23">
        <v>1250</v>
      </c>
      <c r="I20" s="47">
        <v>43709</v>
      </c>
      <c r="J20" s="39">
        <v>44037</v>
      </c>
      <c r="K20" s="14">
        <v>10</v>
      </c>
      <c r="L20" s="14">
        <v>2</v>
      </c>
      <c r="M20" s="15">
        <f t="shared" si="4"/>
        <v>12</v>
      </c>
    </row>
    <row r="21" s="3" customFormat="1" customHeight="1" spans="1:13">
      <c r="A21" s="14">
        <v>16</v>
      </c>
      <c r="B21" s="14" t="s">
        <v>43</v>
      </c>
      <c r="C21" s="14" t="s">
        <v>16</v>
      </c>
      <c r="D21" s="14" t="s">
        <v>40</v>
      </c>
      <c r="E21" s="14" t="s">
        <v>26</v>
      </c>
      <c r="F21" s="23">
        <v>12000</v>
      </c>
      <c r="G21" s="23">
        <v>3000</v>
      </c>
      <c r="H21" s="23">
        <v>15000</v>
      </c>
      <c r="I21" s="39">
        <v>44743</v>
      </c>
      <c r="J21" s="39">
        <v>45133</v>
      </c>
      <c r="K21" s="14">
        <v>12</v>
      </c>
      <c r="L21" s="14">
        <v>24</v>
      </c>
      <c r="M21" s="15">
        <f t="shared" si="4"/>
        <v>36</v>
      </c>
    </row>
    <row r="22" s="3" customFormat="1" customHeight="1" spans="1:13">
      <c r="A22" s="14">
        <v>17</v>
      </c>
      <c r="B22" s="14" t="s">
        <v>44</v>
      </c>
      <c r="C22" s="14" t="s">
        <v>21</v>
      </c>
      <c r="D22" s="14" t="s">
        <v>40</v>
      </c>
      <c r="E22" s="14" t="s">
        <v>35</v>
      </c>
      <c r="F22" s="23">
        <v>2500</v>
      </c>
      <c r="G22" s="23">
        <v>625</v>
      </c>
      <c r="H22" s="23">
        <v>3125</v>
      </c>
      <c r="I22" s="39">
        <v>44896</v>
      </c>
      <c r="J22" s="39">
        <v>45103</v>
      </c>
      <c r="K22" s="14">
        <v>7</v>
      </c>
      <c r="L22" s="14">
        <v>5</v>
      </c>
      <c r="M22" s="15">
        <f t="shared" si="4"/>
        <v>12</v>
      </c>
    </row>
    <row r="23" s="3" customFormat="1" customHeight="1" spans="1:13">
      <c r="A23" s="14">
        <v>18</v>
      </c>
      <c r="B23" s="14" t="s">
        <v>45</v>
      </c>
      <c r="C23" s="14" t="s">
        <v>16</v>
      </c>
      <c r="D23" s="14" t="s">
        <v>40</v>
      </c>
      <c r="E23" s="14" t="s">
        <v>26</v>
      </c>
      <c r="F23" s="23">
        <v>15000</v>
      </c>
      <c r="G23" s="23">
        <v>3750</v>
      </c>
      <c r="H23" s="23">
        <v>18750</v>
      </c>
      <c r="I23" s="39">
        <v>44744</v>
      </c>
      <c r="J23" s="39">
        <v>45133</v>
      </c>
      <c r="K23" s="14">
        <v>6</v>
      </c>
      <c r="L23" s="14">
        <v>30</v>
      </c>
      <c r="M23" s="15">
        <f t="shared" si="4"/>
        <v>36</v>
      </c>
    </row>
    <row r="24" s="3" customFormat="1" customHeight="1" spans="1:13">
      <c r="A24" s="14">
        <v>19</v>
      </c>
      <c r="B24" s="14" t="s">
        <v>46</v>
      </c>
      <c r="C24" s="14" t="s">
        <v>16</v>
      </c>
      <c r="D24" s="14" t="s">
        <v>40</v>
      </c>
      <c r="E24" s="14" t="s">
        <v>26</v>
      </c>
      <c r="F24" s="23">
        <v>12000</v>
      </c>
      <c r="G24" s="23">
        <v>3000</v>
      </c>
      <c r="H24" s="23">
        <v>15000</v>
      </c>
      <c r="I24" s="39">
        <v>44746</v>
      </c>
      <c r="J24" s="39">
        <v>45133</v>
      </c>
      <c r="K24" s="14">
        <v>12</v>
      </c>
      <c r="L24" s="14">
        <v>24</v>
      </c>
      <c r="M24" s="15">
        <f t="shared" si="4"/>
        <v>36</v>
      </c>
    </row>
    <row r="25" s="3" customFormat="1" customHeight="1" spans="1:13">
      <c r="A25" s="14">
        <v>20</v>
      </c>
      <c r="B25" s="14" t="s">
        <v>47</v>
      </c>
      <c r="C25" s="14" t="s">
        <v>16</v>
      </c>
      <c r="D25" s="14" t="s">
        <v>40</v>
      </c>
      <c r="E25" s="14" t="s">
        <v>18</v>
      </c>
      <c r="F25" s="23">
        <v>8000</v>
      </c>
      <c r="G25" s="23">
        <v>2000</v>
      </c>
      <c r="H25" s="23">
        <v>10000</v>
      </c>
      <c r="I25" s="39">
        <v>44256</v>
      </c>
      <c r="J25" s="39">
        <v>45133</v>
      </c>
      <c r="K25" s="14">
        <v>28</v>
      </c>
      <c r="L25" s="14">
        <v>8</v>
      </c>
      <c r="M25" s="15">
        <f t="shared" si="4"/>
        <v>36</v>
      </c>
    </row>
    <row r="26" s="3" customFormat="1" customHeight="1" spans="1:13">
      <c r="A26" s="14">
        <v>21</v>
      </c>
      <c r="B26" s="14" t="s">
        <v>48</v>
      </c>
      <c r="C26" s="14" t="s">
        <v>16</v>
      </c>
      <c r="D26" s="14" t="s">
        <v>40</v>
      </c>
      <c r="E26" s="14" t="s">
        <v>26</v>
      </c>
      <c r="F26" s="23">
        <v>11500</v>
      </c>
      <c r="G26" s="23">
        <v>2875</v>
      </c>
      <c r="H26" s="23">
        <v>14375</v>
      </c>
      <c r="I26" s="39">
        <v>44713</v>
      </c>
      <c r="J26" s="39">
        <v>45133</v>
      </c>
      <c r="K26" s="14">
        <v>13</v>
      </c>
      <c r="L26" s="14">
        <v>23</v>
      </c>
      <c r="M26" s="15">
        <f t="shared" si="4"/>
        <v>36</v>
      </c>
    </row>
    <row r="27" s="3" customFormat="1" customHeight="1" spans="1:13">
      <c r="A27" s="14">
        <v>22</v>
      </c>
      <c r="B27" s="14" t="s">
        <v>49</v>
      </c>
      <c r="C27" s="14" t="s">
        <v>16</v>
      </c>
      <c r="D27" s="14" t="s">
        <v>40</v>
      </c>
      <c r="E27" s="14" t="s">
        <v>26</v>
      </c>
      <c r="F27" s="23">
        <v>6000</v>
      </c>
      <c r="G27" s="23">
        <v>1500</v>
      </c>
      <c r="H27" s="23">
        <v>7500</v>
      </c>
      <c r="I27" s="39">
        <v>44378</v>
      </c>
      <c r="J27" s="39">
        <v>45133</v>
      </c>
      <c r="K27" s="14">
        <v>24</v>
      </c>
      <c r="L27" s="14">
        <v>12</v>
      </c>
      <c r="M27" s="15">
        <f t="shared" si="4"/>
        <v>36</v>
      </c>
    </row>
    <row r="28" s="3" customFormat="1" customHeight="1" spans="1:13">
      <c r="A28" s="14">
        <v>23</v>
      </c>
      <c r="B28" s="14" t="s">
        <v>50</v>
      </c>
      <c r="C28" s="14" t="s">
        <v>16</v>
      </c>
      <c r="D28" s="14" t="s">
        <v>40</v>
      </c>
      <c r="E28" s="14" t="s">
        <v>35</v>
      </c>
      <c r="F28" s="23">
        <v>1000</v>
      </c>
      <c r="G28" s="23">
        <v>250</v>
      </c>
      <c r="H28" s="23">
        <v>1250</v>
      </c>
      <c r="I28" s="39">
        <v>44896</v>
      </c>
      <c r="J28" s="39">
        <v>45207</v>
      </c>
      <c r="K28" s="14">
        <v>10</v>
      </c>
      <c r="L28" s="14">
        <v>2</v>
      </c>
      <c r="M28" s="15">
        <f t="shared" si="4"/>
        <v>12</v>
      </c>
    </row>
    <row r="29" s="3" customFormat="1" customHeight="1" spans="1:13">
      <c r="A29" s="14">
        <v>24</v>
      </c>
      <c r="B29" s="14" t="s">
        <v>51</v>
      </c>
      <c r="C29" s="14" t="s">
        <v>16</v>
      </c>
      <c r="D29" s="14" t="s">
        <v>40</v>
      </c>
      <c r="E29" s="14" t="s">
        <v>26</v>
      </c>
      <c r="F29" s="23">
        <v>13500</v>
      </c>
      <c r="G29" s="23">
        <v>3375</v>
      </c>
      <c r="H29" s="23">
        <v>16875</v>
      </c>
      <c r="I29" s="39">
        <v>43922</v>
      </c>
      <c r="J29" s="39">
        <v>44224</v>
      </c>
      <c r="K29" s="14">
        <v>9</v>
      </c>
      <c r="L29" s="14">
        <v>27</v>
      </c>
      <c r="M29" s="15">
        <f t="shared" si="4"/>
        <v>36</v>
      </c>
    </row>
    <row r="30" s="3" customFormat="1" customHeight="1" spans="1:13">
      <c r="A30" s="14">
        <v>25</v>
      </c>
      <c r="B30" s="14" t="s">
        <v>52</v>
      </c>
      <c r="C30" s="14" t="s">
        <v>16</v>
      </c>
      <c r="D30" s="14" t="s">
        <v>40</v>
      </c>
      <c r="E30" s="14" t="s">
        <v>35</v>
      </c>
      <c r="F30" s="23">
        <v>2500</v>
      </c>
      <c r="G30" s="23">
        <v>625</v>
      </c>
      <c r="H30" s="23">
        <v>3125</v>
      </c>
      <c r="I30" s="39">
        <v>44713</v>
      </c>
      <c r="J30" s="39">
        <v>44942</v>
      </c>
      <c r="K30" s="14">
        <v>7</v>
      </c>
      <c r="L30" s="14">
        <v>5</v>
      </c>
      <c r="M30" s="15">
        <f t="shared" si="4"/>
        <v>12</v>
      </c>
    </row>
    <row r="31" s="3" customFormat="1" customHeight="1" spans="1:13">
      <c r="A31" s="14">
        <v>26</v>
      </c>
      <c r="B31" s="14" t="s">
        <v>53</v>
      </c>
      <c r="C31" s="14" t="s">
        <v>16</v>
      </c>
      <c r="D31" s="14" t="s">
        <v>40</v>
      </c>
      <c r="E31" s="14" t="s">
        <v>35</v>
      </c>
      <c r="F31" s="23">
        <v>1500</v>
      </c>
      <c r="G31" s="23">
        <v>375</v>
      </c>
      <c r="H31" s="23">
        <v>1875</v>
      </c>
      <c r="I31" s="39">
        <v>44652</v>
      </c>
      <c r="J31" s="39">
        <v>44942</v>
      </c>
      <c r="K31" s="14">
        <v>9</v>
      </c>
      <c r="L31" s="14">
        <v>3</v>
      </c>
      <c r="M31" s="15">
        <f t="shared" si="4"/>
        <v>12</v>
      </c>
    </row>
    <row r="32" s="3" customFormat="1" customHeight="1" spans="1:13">
      <c r="A32" s="14">
        <v>27</v>
      </c>
      <c r="B32" s="14" t="s">
        <v>54</v>
      </c>
      <c r="C32" s="14" t="s">
        <v>16</v>
      </c>
      <c r="D32" s="14" t="s">
        <v>40</v>
      </c>
      <c r="E32" s="14" t="s">
        <v>35</v>
      </c>
      <c r="F32" s="23">
        <v>3500</v>
      </c>
      <c r="G32" s="23">
        <v>875</v>
      </c>
      <c r="H32" s="23">
        <v>4375</v>
      </c>
      <c r="I32" s="39">
        <v>44774</v>
      </c>
      <c r="J32" s="39">
        <v>44942</v>
      </c>
      <c r="K32" s="14">
        <v>5</v>
      </c>
      <c r="L32" s="14">
        <v>7</v>
      </c>
      <c r="M32" s="15">
        <f t="shared" si="4"/>
        <v>12</v>
      </c>
    </row>
    <row r="33" s="3" customFormat="1" customHeight="1" spans="1:13">
      <c r="A33" s="14">
        <v>28</v>
      </c>
      <c r="B33" s="14" t="s">
        <v>55</v>
      </c>
      <c r="C33" s="14" t="s">
        <v>16</v>
      </c>
      <c r="D33" s="14" t="s">
        <v>40</v>
      </c>
      <c r="E33" s="14" t="s">
        <v>18</v>
      </c>
      <c r="F33" s="23">
        <v>15000</v>
      </c>
      <c r="G33" s="23">
        <v>3750</v>
      </c>
      <c r="H33" s="23">
        <v>18750</v>
      </c>
      <c r="I33" s="39">
        <v>44287</v>
      </c>
      <c r="J33" s="39">
        <v>44942</v>
      </c>
      <c r="K33" s="14">
        <v>21</v>
      </c>
      <c r="L33" s="14">
        <v>15</v>
      </c>
      <c r="M33" s="15">
        <f t="shared" si="4"/>
        <v>36</v>
      </c>
    </row>
    <row r="34" s="3" customFormat="1" customHeight="1" spans="1:13">
      <c r="A34" s="14">
        <v>29</v>
      </c>
      <c r="B34" s="14" t="s">
        <v>56</v>
      </c>
      <c r="C34" s="14" t="s">
        <v>16</v>
      </c>
      <c r="D34" s="14" t="s">
        <v>40</v>
      </c>
      <c r="E34" s="14" t="s">
        <v>35</v>
      </c>
      <c r="F34" s="23">
        <v>3000</v>
      </c>
      <c r="G34" s="23">
        <v>750</v>
      </c>
      <c r="H34" s="23">
        <v>3750</v>
      </c>
      <c r="I34" s="39">
        <v>44927</v>
      </c>
      <c r="J34" s="39">
        <v>45103</v>
      </c>
      <c r="K34" s="14">
        <v>6</v>
      </c>
      <c r="L34" s="14">
        <v>6</v>
      </c>
      <c r="M34" s="15">
        <f t="shared" si="4"/>
        <v>12</v>
      </c>
    </row>
    <row r="35" s="3" customFormat="1" customHeight="1" spans="1:13">
      <c r="A35" s="14">
        <v>30</v>
      </c>
      <c r="B35" s="14" t="s">
        <v>57</v>
      </c>
      <c r="C35" s="14" t="s">
        <v>21</v>
      </c>
      <c r="D35" s="14" t="s">
        <v>40</v>
      </c>
      <c r="E35" s="14" t="s">
        <v>26</v>
      </c>
      <c r="F35" s="23">
        <v>9500</v>
      </c>
      <c r="G35" s="23">
        <v>2375</v>
      </c>
      <c r="H35" s="23">
        <v>11875</v>
      </c>
      <c r="I35" s="39">
        <v>44409</v>
      </c>
      <c r="J35" s="39">
        <v>44942</v>
      </c>
      <c r="K35" s="14">
        <v>17</v>
      </c>
      <c r="L35" s="14">
        <v>19</v>
      </c>
      <c r="M35" s="15">
        <f t="shared" si="4"/>
        <v>36</v>
      </c>
    </row>
    <row r="36" s="3" customFormat="1" customHeight="1" spans="1:13">
      <c r="A36" s="14">
        <v>31</v>
      </c>
      <c r="B36" s="14" t="s">
        <v>58</v>
      </c>
      <c r="C36" s="14" t="s">
        <v>16</v>
      </c>
      <c r="D36" s="14" t="s">
        <v>40</v>
      </c>
      <c r="E36" s="14" t="s">
        <v>26</v>
      </c>
      <c r="F36" s="23">
        <v>15000</v>
      </c>
      <c r="G36" s="23">
        <v>3750</v>
      </c>
      <c r="H36" s="23">
        <v>18750</v>
      </c>
      <c r="I36" s="39">
        <v>44986</v>
      </c>
      <c r="J36" s="39">
        <v>45133</v>
      </c>
      <c r="K36" s="14">
        <v>4</v>
      </c>
      <c r="L36" s="14">
        <v>30</v>
      </c>
      <c r="M36" s="15">
        <f t="shared" si="4"/>
        <v>34</v>
      </c>
    </row>
    <row r="37" s="3" customFormat="1" customHeight="1" spans="1:13">
      <c r="A37" s="14">
        <v>32</v>
      </c>
      <c r="B37" s="14" t="s">
        <v>59</v>
      </c>
      <c r="C37" s="14" t="s">
        <v>16</v>
      </c>
      <c r="D37" s="14" t="s">
        <v>40</v>
      </c>
      <c r="E37" s="14" t="s">
        <v>26</v>
      </c>
      <c r="F37" s="23">
        <v>3000</v>
      </c>
      <c r="G37" s="23">
        <v>750</v>
      </c>
      <c r="H37" s="23">
        <v>3750</v>
      </c>
      <c r="I37" s="39">
        <v>44013</v>
      </c>
      <c r="J37" s="39">
        <v>44942</v>
      </c>
      <c r="K37" s="14">
        <v>30</v>
      </c>
      <c r="L37" s="14">
        <v>6</v>
      </c>
      <c r="M37" s="15">
        <f t="shared" si="4"/>
        <v>36</v>
      </c>
    </row>
    <row r="38" s="3" customFormat="1" customHeight="1" spans="1:13">
      <c r="A38" s="19" t="s">
        <v>60</v>
      </c>
      <c r="B38" s="20"/>
      <c r="C38" s="20"/>
      <c r="D38" s="20"/>
      <c r="E38" s="21"/>
      <c r="F38" s="22">
        <f t="shared" ref="F38:H38" si="5">SUM(F18:F37)</f>
        <v>165500</v>
      </c>
      <c r="G38" s="22">
        <f t="shared" si="5"/>
        <v>41375</v>
      </c>
      <c r="H38" s="22">
        <f t="shared" si="5"/>
        <v>206875</v>
      </c>
      <c r="I38" s="42"/>
      <c r="J38" s="42"/>
      <c r="K38" s="43"/>
      <c r="L38" s="43"/>
      <c r="M38" s="43"/>
    </row>
    <row r="39" s="3" customFormat="1" customHeight="1" spans="1:13">
      <c r="A39" s="17">
        <v>33</v>
      </c>
      <c r="B39" s="26" t="s">
        <v>61</v>
      </c>
      <c r="C39" s="26" t="s">
        <v>21</v>
      </c>
      <c r="D39" s="27" t="s">
        <v>62</v>
      </c>
      <c r="E39" s="26" t="s">
        <v>18</v>
      </c>
      <c r="F39" s="28">
        <v>7000</v>
      </c>
      <c r="G39" s="28">
        <v>1750</v>
      </c>
      <c r="H39" s="28">
        <v>8750</v>
      </c>
      <c r="I39" s="48" t="s">
        <v>63</v>
      </c>
      <c r="J39" s="49" t="s">
        <v>64</v>
      </c>
      <c r="K39" s="48">
        <v>29</v>
      </c>
      <c r="L39" s="48">
        <v>7</v>
      </c>
      <c r="M39" s="15">
        <f t="shared" ref="M39:M47" si="6">L39+K39</f>
        <v>36</v>
      </c>
    </row>
    <row r="40" s="3" customFormat="1" customHeight="1" spans="1:13">
      <c r="A40" s="17">
        <v>34</v>
      </c>
      <c r="B40" s="26" t="s">
        <v>65</v>
      </c>
      <c r="C40" s="26" t="s">
        <v>21</v>
      </c>
      <c r="D40" s="27" t="s">
        <v>62</v>
      </c>
      <c r="E40" s="26" t="s">
        <v>18</v>
      </c>
      <c r="F40" s="28">
        <v>1000</v>
      </c>
      <c r="G40" s="28">
        <v>250</v>
      </c>
      <c r="H40" s="28">
        <v>1250</v>
      </c>
      <c r="I40" s="48" t="s">
        <v>66</v>
      </c>
      <c r="J40" s="49" t="s">
        <v>67</v>
      </c>
      <c r="K40" s="48">
        <v>35</v>
      </c>
      <c r="L40" s="48">
        <v>1</v>
      </c>
      <c r="M40" s="15">
        <f t="shared" si="6"/>
        <v>36</v>
      </c>
    </row>
    <row r="41" s="3" customFormat="1" customHeight="1" spans="1:13">
      <c r="A41" s="17">
        <v>35</v>
      </c>
      <c r="B41" s="26" t="s">
        <v>68</v>
      </c>
      <c r="C41" s="26" t="s">
        <v>16</v>
      </c>
      <c r="D41" s="27" t="s">
        <v>62</v>
      </c>
      <c r="E41" s="26" t="s">
        <v>18</v>
      </c>
      <c r="F41" s="28">
        <v>7000</v>
      </c>
      <c r="G41" s="28">
        <f>F41/0.8-F41</f>
        <v>1750</v>
      </c>
      <c r="H41" s="28">
        <f>G41+F41</f>
        <v>8750</v>
      </c>
      <c r="I41" s="48" t="s">
        <v>24</v>
      </c>
      <c r="J41" s="49" t="s">
        <v>69</v>
      </c>
      <c r="K41" s="48">
        <v>29</v>
      </c>
      <c r="L41" s="48">
        <v>7</v>
      </c>
      <c r="M41" s="15">
        <f t="shared" si="6"/>
        <v>36</v>
      </c>
    </row>
    <row r="42" s="3" customFormat="1" customHeight="1" spans="1:13">
      <c r="A42" s="17">
        <v>36</v>
      </c>
      <c r="B42" s="26" t="s">
        <v>70</v>
      </c>
      <c r="C42" s="26" t="s">
        <v>21</v>
      </c>
      <c r="D42" s="27" t="s">
        <v>62</v>
      </c>
      <c r="E42" s="26" t="s">
        <v>18</v>
      </c>
      <c r="F42" s="28">
        <v>17000</v>
      </c>
      <c r="G42" s="28">
        <v>4250</v>
      </c>
      <c r="H42" s="28">
        <v>21250</v>
      </c>
      <c r="I42" s="48" t="s">
        <v>66</v>
      </c>
      <c r="J42" s="49" t="s">
        <v>64</v>
      </c>
      <c r="K42" s="48">
        <v>17</v>
      </c>
      <c r="L42" s="48">
        <v>17</v>
      </c>
      <c r="M42" s="15">
        <f t="shared" si="6"/>
        <v>34</v>
      </c>
    </row>
    <row r="43" s="3" customFormat="1" customHeight="1" spans="1:13">
      <c r="A43" s="17">
        <v>37</v>
      </c>
      <c r="B43" s="26" t="s">
        <v>71</v>
      </c>
      <c r="C43" s="26" t="s">
        <v>16</v>
      </c>
      <c r="D43" s="27" t="s">
        <v>62</v>
      </c>
      <c r="E43" s="26" t="s">
        <v>18</v>
      </c>
      <c r="F43" s="28">
        <v>1000</v>
      </c>
      <c r="G43" s="28">
        <v>250</v>
      </c>
      <c r="H43" s="28">
        <v>1250</v>
      </c>
      <c r="I43" s="48" t="s">
        <v>72</v>
      </c>
      <c r="J43" s="49" t="s">
        <v>67</v>
      </c>
      <c r="K43" s="48">
        <v>35</v>
      </c>
      <c r="L43" s="48">
        <v>1</v>
      </c>
      <c r="M43" s="15">
        <f t="shared" si="6"/>
        <v>36</v>
      </c>
    </row>
    <row r="44" s="3" customFormat="1" customHeight="1" spans="1:13">
      <c r="A44" s="17">
        <v>38</v>
      </c>
      <c r="B44" s="26" t="s">
        <v>73</v>
      </c>
      <c r="C44" s="26" t="s">
        <v>16</v>
      </c>
      <c r="D44" s="27" t="s">
        <v>62</v>
      </c>
      <c r="E44" s="26" t="s">
        <v>18</v>
      </c>
      <c r="F44" s="28">
        <v>7000</v>
      </c>
      <c r="G44" s="28">
        <v>1750</v>
      </c>
      <c r="H44" s="28">
        <v>8750</v>
      </c>
      <c r="I44" s="48" t="s">
        <v>74</v>
      </c>
      <c r="J44" s="49" t="s">
        <v>69</v>
      </c>
      <c r="K44" s="48">
        <v>29</v>
      </c>
      <c r="L44" s="48">
        <v>7</v>
      </c>
      <c r="M44" s="15">
        <f t="shared" si="6"/>
        <v>36</v>
      </c>
    </row>
    <row r="45" s="3" customFormat="1" customHeight="1" spans="1:13">
      <c r="A45" s="17">
        <v>39</v>
      </c>
      <c r="B45" s="26" t="s">
        <v>75</v>
      </c>
      <c r="C45" s="26" t="s">
        <v>16</v>
      </c>
      <c r="D45" s="27" t="s">
        <v>62</v>
      </c>
      <c r="E45" s="26" t="s">
        <v>18</v>
      </c>
      <c r="F45" s="28">
        <v>7000</v>
      </c>
      <c r="G45" s="28">
        <v>1750</v>
      </c>
      <c r="H45" s="28">
        <v>8750</v>
      </c>
      <c r="I45" s="48" t="s">
        <v>66</v>
      </c>
      <c r="J45" s="49" t="s">
        <v>69</v>
      </c>
      <c r="K45" s="48">
        <v>29</v>
      </c>
      <c r="L45" s="48">
        <v>7</v>
      </c>
      <c r="M45" s="15">
        <f t="shared" si="6"/>
        <v>36</v>
      </c>
    </row>
    <row r="46" s="3" customFormat="1" customHeight="1" spans="1:13">
      <c r="A46" s="17">
        <v>40</v>
      </c>
      <c r="B46" s="26" t="s">
        <v>76</v>
      </c>
      <c r="C46" s="26" t="s">
        <v>21</v>
      </c>
      <c r="D46" s="27" t="s">
        <v>62</v>
      </c>
      <c r="E46" s="26" t="s">
        <v>18</v>
      </c>
      <c r="F46" s="28">
        <v>1000</v>
      </c>
      <c r="G46" s="28">
        <v>250</v>
      </c>
      <c r="H46" s="28">
        <v>1250</v>
      </c>
      <c r="I46" s="48" t="s">
        <v>66</v>
      </c>
      <c r="J46" s="49" t="s">
        <v>67</v>
      </c>
      <c r="K46" s="48">
        <v>35</v>
      </c>
      <c r="L46" s="48">
        <v>1</v>
      </c>
      <c r="M46" s="15">
        <f t="shared" si="6"/>
        <v>36</v>
      </c>
    </row>
    <row r="47" s="3" customFormat="1" customHeight="1" spans="1:13">
      <c r="A47" s="17">
        <v>41</v>
      </c>
      <c r="B47" s="26" t="s">
        <v>77</v>
      </c>
      <c r="C47" s="26" t="s">
        <v>16</v>
      </c>
      <c r="D47" s="27" t="s">
        <v>62</v>
      </c>
      <c r="E47" s="26" t="s">
        <v>18</v>
      </c>
      <c r="F47" s="28">
        <v>1000</v>
      </c>
      <c r="G47" s="28">
        <v>250</v>
      </c>
      <c r="H47" s="28">
        <v>1250</v>
      </c>
      <c r="I47" s="48" t="s">
        <v>66</v>
      </c>
      <c r="J47" s="49" t="s">
        <v>67</v>
      </c>
      <c r="K47" s="48">
        <v>35</v>
      </c>
      <c r="L47" s="48">
        <v>1</v>
      </c>
      <c r="M47" s="15">
        <f t="shared" si="6"/>
        <v>36</v>
      </c>
    </row>
    <row r="48" s="3" customFormat="1" customHeight="1" spans="1:13">
      <c r="A48" s="19" t="s">
        <v>78</v>
      </c>
      <c r="B48" s="20"/>
      <c r="C48" s="20"/>
      <c r="D48" s="20"/>
      <c r="E48" s="21"/>
      <c r="F48" s="22">
        <f>SUM(F39:F47)</f>
        <v>49000</v>
      </c>
      <c r="G48" s="22">
        <f>SUM(G39:G47)</f>
        <v>12250</v>
      </c>
      <c r="H48" s="22">
        <f>SUM(H39:H47)</f>
        <v>61250</v>
      </c>
      <c r="I48" s="42"/>
      <c r="J48" s="42"/>
      <c r="K48" s="43"/>
      <c r="L48" s="43"/>
      <c r="M48" s="43"/>
    </row>
    <row r="49" s="3" customFormat="1" customHeight="1" spans="1:13">
      <c r="A49" s="17">
        <v>42</v>
      </c>
      <c r="B49" s="17" t="s">
        <v>79</v>
      </c>
      <c r="C49" s="17" t="s">
        <v>16</v>
      </c>
      <c r="D49" s="14" t="s">
        <v>80</v>
      </c>
      <c r="E49" s="17" t="s">
        <v>26</v>
      </c>
      <c r="F49" s="18">
        <v>3000</v>
      </c>
      <c r="G49" s="18">
        <f>F49/0.8-F49</f>
        <v>750</v>
      </c>
      <c r="H49" s="18">
        <f>G49+F49</f>
        <v>3750</v>
      </c>
      <c r="I49" s="41">
        <v>44805</v>
      </c>
      <c r="J49" s="50" t="s">
        <v>81</v>
      </c>
      <c r="K49" s="17">
        <v>30</v>
      </c>
      <c r="L49" s="17">
        <v>6</v>
      </c>
      <c r="M49" s="15">
        <f>L49+K49</f>
        <v>36</v>
      </c>
    </row>
    <row r="50" s="3" customFormat="1" customHeight="1" spans="1:13">
      <c r="A50" s="17">
        <v>43</v>
      </c>
      <c r="B50" s="17" t="s">
        <v>82</v>
      </c>
      <c r="C50" s="17" t="s">
        <v>16</v>
      </c>
      <c r="D50" s="14" t="s">
        <v>83</v>
      </c>
      <c r="E50" s="17" t="s">
        <v>35</v>
      </c>
      <c r="F50" s="18">
        <v>2000</v>
      </c>
      <c r="G50" s="18">
        <v>500</v>
      </c>
      <c r="H50" s="18">
        <v>2500</v>
      </c>
      <c r="I50" s="41">
        <v>44866</v>
      </c>
      <c r="J50" s="50" t="s">
        <v>84</v>
      </c>
      <c r="K50" s="17">
        <v>8</v>
      </c>
      <c r="L50" s="17">
        <v>4</v>
      </c>
      <c r="M50" s="15">
        <v>12</v>
      </c>
    </row>
    <row r="51" s="3" customFormat="1" customHeight="1" spans="1:13">
      <c r="A51" s="19" t="s">
        <v>85</v>
      </c>
      <c r="B51" s="20"/>
      <c r="C51" s="20"/>
      <c r="D51" s="20"/>
      <c r="E51" s="21"/>
      <c r="F51" s="22">
        <f>SUM(F49:F50)</f>
        <v>5000</v>
      </c>
      <c r="G51" s="22">
        <f>SUM(G49:G50)</f>
        <v>1250</v>
      </c>
      <c r="H51" s="22">
        <f>SUM(H49:H50)</f>
        <v>6250</v>
      </c>
      <c r="I51" s="42"/>
      <c r="J51" s="42"/>
      <c r="K51" s="43"/>
      <c r="L51" s="43"/>
      <c r="M51" s="43"/>
    </row>
    <row r="52" s="3" customFormat="1" customHeight="1" spans="1:13">
      <c r="A52" s="29">
        <v>44</v>
      </c>
      <c r="B52" s="29" t="s">
        <v>86</v>
      </c>
      <c r="C52" s="29" t="s">
        <v>16</v>
      </c>
      <c r="D52" s="29" t="s">
        <v>87</v>
      </c>
      <c r="E52" s="29" t="s">
        <v>18</v>
      </c>
      <c r="F52" s="23">
        <v>3000</v>
      </c>
      <c r="G52" s="30">
        <f>F52*25%</f>
        <v>750</v>
      </c>
      <c r="H52" s="23">
        <f>F52+G52</f>
        <v>3750</v>
      </c>
      <c r="I52" s="47">
        <v>45078</v>
      </c>
      <c r="J52" s="47">
        <v>45931</v>
      </c>
      <c r="K52" s="14">
        <v>28</v>
      </c>
      <c r="L52" s="14">
        <v>3</v>
      </c>
      <c r="M52" s="15">
        <f t="shared" ref="M51:M61" si="7">L52+K52</f>
        <v>31</v>
      </c>
    </row>
    <row r="53" s="3" customFormat="1" customHeight="1" spans="1:13">
      <c r="A53" s="29">
        <v>45</v>
      </c>
      <c r="B53" s="17" t="s">
        <v>88</v>
      </c>
      <c r="C53" s="17" t="s">
        <v>21</v>
      </c>
      <c r="D53" s="29" t="s">
        <v>87</v>
      </c>
      <c r="E53" s="29" t="s">
        <v>18</v>
      </c>
      <c r="F53" s="23">
        <v>2000</v>
      </c>
      <c r="G53" s="30">
        <f>F53*25%</f>
        <v>500</v>
      </c>
      <c r="H53" s="23">
        <f>F53+G53</f>
        <v>2500</v>
      </c>
      <c r="I53" s="47">
        <v>44896.07</v>
      </c>
      <c r="J53" s="47">
        <v>45931</v>
      </c>
      <c r="K53" s="14">
        <v>34</v>
      </c>
      <c r="L53" s="14">
        <v>2</v>
      </c>
      <c r="M53" s="15">
        <f t="shared" si="7"/>
        <v>36</v>
      </c>
    </row>
    <row r="54" s="3" customFormat="1" customHeight="1" spans="1:13">
      <c r="A54" s="29">
        <v>46</v>
      </c>
      <c r="B54" s="31" t="s">
        <v>89</v>
      </c>
      <c r="C54" s="31" t="s">
        <v>21</v>
      </c>
      <c r="D54" s="27" t="s">
        <v>90</v>
      </c>
      <c r="E54" s="27" t="s">
        <v>18</v>
      </c>
      <c r="F54" s="32">
        <v>2000</v>
      </c>
      <c r="G54" s="32">
        <v>500</v>
      </c>
      <c r="H54" s="32">
        <v>2500</v>
      </c>
      <c r="I54" s="51">
        <v>44896</v>
      </c>
      <c r="J54" s="51">
        <v>45931</v>
      </c>
      <c r="K54" s="27">
        <v>34</v>
      </c>
      <c r="L54" s="27">
        <v>2</v>
      </c>
      <c r="M54" s="15">
        <f t="shared" si="7"/>
        <v>36</v>
      </c>
    </row>
    <row r="55" s="3" customFormat="1" customHeight="1" spans="1:13">
      <c r="A55" s="29">
        <v>47</v>
      </c>
      <c r="B55" s="27" t="s">
        <v>91</v>
      </c>
      <c r="C55" s="27" t="s">
        <v>21</v>
      </c>
      <c r="D55" s="27" t="s">
        <v>90</v>
      </c>
      <c r="E55" s="27" t="s">
        <v>18</v>
      </c>
      <c r="F55" s="32">
        <v>3000</v>
      </c>
      <c r="G55" s="32">
        <v>750</v>
      </c>
      <c r="H55" s="32">
        <v>3750</v>
      </c>
      <c r="I55" s="51">
        <v>44927</v>
      </c>
      <c r="J55" s="51">
        <v>45931</v>
      </c>
      <c r="K55" s="27">
        <v>33</v>
      </c>
      <c r="L55" s="27">
        <v>3</v>
      </c>
      <c r="M55" s="15">
        <f t="shared" si="7"/>
        <v>36</v>
      </c>
    </row>
    <row r="56" s="3" customFormat="1" customHeight="1" spans="1:13">
      <c r="A56" s="29">
        <v>48</v>
      </c>
      <c r="B56" s="27" t="s">
        <v>92</v>
      </c>
      <c r="C56" s="27" t="s">
        <v>16</v>
      </c>
      <c r="D56" s="27" t="s">
        <v>90</v>
      </c>
      <c r="E56" s="27" t="s">
        <v>93</v>
      </c>
      <c r="F56" s="32">
        <v>4500</v>
      </c>
      <c r="G56" s="32">
        <v>1125</v>
      </c>
      <c r="H56" s="32">
        <v>5625</v>
      </c>
      <c r="I56" s="51">
        <v>44743</v>
      </c>
      <c r="J56" s="51">
        <v>45931</v>
      </c>
      <c r="K56" s="52">
        <v>39</v>
      </c>
      <c r="L56" s="27">
        <v>3</v>
      </c>
      <c r="M56" s="15">
        <f t="shared" si="7"/>
        <v>42</v>
      </c>
    </row>
    <row r="57" s="3" customFormat="1" customHeight="1" spans="1:13">
      <c r="A57" s="29">
        <v>49</v>
      </c>
      <c r="B57" s="14" t="s">
        <v>94</v>
      </c>
      <c r="C57" s="14" t="s">
        <v>16</v>
      </c>
      <c r="D57" s="14" t="s">
        <v>95</v>
      </c>
      <c r="E57" s="14" t="s">
        <v>18</v>
      </c>
      <c r="F57" s="23">
        <v>3000</v>
      </c>
      <c r="G57" s="23">
        <v>750</v>
      </c>
      <c r="H57" s="23">
        <v>3750</v>
      </c>
      <c r="I57" s="53" t="s">
        <v>96</v>
      </c>
      <c r="J57" s="53" t="s">
        <v>97</v>
      </c>
      <c r="K57" s="44">
        <v>27</v>
      </c>
      <c r="L57" s="53" t="s">
        <v>98</v>
      </c>
      <c r="M57" s="15">
        <f t="shared" si="7"/>
        <v>30</v>
      </c>
    </row>
    <row r="58" s="3" customFormat="1" customHeight="1" spans="1:13">
      <c r="A58" s="29">
        <v>50</v>
      </c>
      <c r="B58" s="33" t="s">
        <v>99</v>
      </c>
      <c r="C58" s="33" t="s">
        <v>21</v>
      </c>
      <c r="D58" s="33" t="s">
        <v>100</v>
      </c>
      <c r="E58" s="27" t="s">
        <v>18</v>
      </c>
      <c r="F58" s="34">
        <v>2000</v>
      </c>
      <c r="G58" s="34">
        <v>500</v>
      </c>
      <c r="H58" s="34">
        <v>2500</v>
      </c>
      <c r="I58" s="54">
        <v>44896</v>
      </c>
      <c r="J58" s="39">
        <v>45931</v>
      </c>
      <c r="K58" s="33">
        <v>34</v>
      </c>
      <c r="L58" s="53" t="s">
        <v>101</v>
      </c>
      <c r="M58" s="15">
        <f t="shared" si="7"/>
        <v>36</v>
      </c>
    </row>
    <row r="59" s="3" customFormat="1" customHeight="1" spans="1:13">
      <c r="A59" s="29">
        <v>51</v>
      </c>
      <c r="B59" s="33" t="s">
        <v>102</v>
      </c>
      <c r="C59" s="33" t="s">
        <v>16</v>
      </c>
      <c r="D59" s="33" t="s">
        <v>100</v>
      </c>
      <c r="E59" s="27" t="s">
        <v>18</v>
      </c>
      <c r="F59" s="34">
        <v>1000</v>
      </c>
      <c r="G59" s="34">
        <v>250</v>
      </c>
      <c r="H59" s="34">
        <v>1250</v>
      </c>
      <c r="I59" s="54">
        <v>44866</v>
      </c>
      <c r="J59" s="39">
        <v>45931</v>
      </c>
      <c r="K59" s="33">
        <v>35</v>
      </c>
      <c r="L59" s="53" t="s">
        <v>103</v>
      </c>
      <c r="M59" s="15">
        <f t="shared" si="7"/>
        <v>36</v>
      </c>
    </row>
    <row r="60" s="3" customFormat="1" customHeight="1" spans="1:13">
      <c r="A60" s="29">
        <v>52</v>
      </c>
      <c r="B60" s="33" t="s">
        <v>104</v>
      </c>
      <c r="C60" s="33" t="s">
        <v>21</v>
      </c>
      <c r="D60" s="33" t="s">
        <v>100</v>
      </c>
      <c r="E60" s="27" t="s">
        <v>18</v>
      </c>
      <c r="F60" s="34">
        <v>3000</v>
      </c>
      <c r="G60" s="34">
        <v>750</v>
      </c>
      <c r="H60" s="34">
        <v>3750</v>
      </c>
      <c r="I60" s="54">
        <v>44986</v>
      </c>
      <c r="J60" s="39">
        <v>45931</v>
      </c>
      <c r="K60" s="33">
        <v>31</v>
      </c>
      <c r="L60" s="53" t="s">
        <v>98</v>
      </c>
      <c r="M60" s="15">
        <f t="shared" si="7"/>
        <v>34</v>
      </c>
    </row>
    <row r="61" s="3" customFormat="1" customHeight="1" spans="1:13">
      <c r="A61" s="29">
        <v>53</v>
      </c>
      <c r="B61" s="14" t="s">
        <v>105</v>
      </c>
      <c r="C61" s="14" t="s">
        <v>16</v>
      </c>
      <c r="D61" s="33" t="s">
        <v>100</v>
      </c>
      <c r="E61" s="27" t="s">
        <v>18</v>
      </c>
      <c r="F61" s="34">
        <v>3000</v>
      </c>
      <c r="G61" s="34">
        <v>750</v>
      </c>
      <c r="H61" s="34">
        <v>3750</v>
      </c>
      <c r="I61" s="39">
        <v>44927</v>
      </c>
      <c r="J61" s="39">
        <v>45931</v>
      </c>
      <c r="K61" s="14">
        <v>33</v>
      </c>
      <c r="L61" s="14">
        <v>3</v>
      </c>
      <c r="M61" s="15">
        <f t="shared" si="7"/>
        <v>36</v>
      </c>
    </row>
    <row r="62" s="3" customFormat="1" customHeight="1" spans="1:13">
      <c r="A62" s="19" t="s">
        <v>106</v>
      </c>
      <c r="B62" s="20"/>
      <c r="C62" s="20"/>
      <c r="D62" s="20"/>
      <c r="E62" s="21"/>
      <c r="F62" s="22">
        <f t="shared" ref="F62:H62" si="8">SUM(F52:F61)</f>
        <v>26500</v>
      </c>
      <c r="G62" s="22">
        <f t="shared" si="8"/>
        <v>6625</v>
      </c>
      <c r="H62" s="22">
        <f t="shared" si="8"/>
        <v>33125</v>
      </c>
      <c r="I62" s="42"/>
      <c r="J62" s="42"/>
      <c r="K62" s="43"/>
      <c r="L62" s="43"/>
      <c r="M62" s="43"/>
    </row>
    <row r="63" s="3" customFormat="1" customHeight="1" spans="1:13">
      <c r="A63" s="14">
        <v>54</v>
      </c>
      <c r="B63" s="14" t="s">
        <v>107</v>
      </c>
      <c r="C63" s="14" t="s">
        <v>16</v>
      </c>
      <c r="D63" s="14" t="s">
        <v>108</v>
      </c>
      <c r="E63" s="35" t="s">
        <v>18</v>
      </c>
      <c r="F63" s="23">
        <v>3000</v>
      </c>
      <c r="G63" s="23">
        <f t="shared" ref="G63:G65" si="9">F63*0.25</f>
        <v>750</v>
      </c>
      <c r="H63" s="23">
        <f t="shared" ref="H63:H65" si="10">F63+G63</f>
        <v>3750</v>
      </c>
      <c r="I63" s="39">
        <v>44927</v>
      </c>
      <c r="J63" s="39">
        <v>45931</v>
      </c>
      <c r="K63" s="44">
        <v>33</v>
      </c>
      <c r="L63" s="44">
        <v>3</v>
      </c>
      <c r="M63" s="15">
        <f t="shared" ref="M63:M65" si="11">L63+K63</f>
        <v>36</v>
      </c>
    </row>
    <row r="64" s="3" customFormat="1" customHeight="1" spans="1:13">
      <c r="A64" s="14">
        <v>55</v>
      </c>
      <c r="B64" s="14" t="s">
        <v>109</v>
      </c>
      <c r="C64" s="14" t="s">
        <v>16</v>
      </c>
      <c r="D64" s="14" t="s">
        <v>110</v>
      </c>
      <c r="E64" s="35" t="s">
        <v>26</v>
      </c>
      <c r="F64" s="23">
        <v>2500</v>
      </c>
      <c r="G64" s="23">
        <f t="shared" si="9"/>
        <v>625</v>
      </c>
      <c r="H64" s="23">
        <f t="shared" si="10"/>
        <v>3125</v>
      </c>
      <c r="I64" s="39">
        <v>44621</v>
      </c>
      <c r="J64" s="39">
        <v>45566</v>
      </c>
      <c r="K64" s="44">
        <v>31</v>
      </c>
      <c r="L64" s="44">
        <v>5</v>
      </c>
      <c r="M64" s="15">
        <f t="shared" si="11"/>
        <v>36</v>
      </c>
    </row>
    <row r="65" s="3" customFormat="1" customHeight="1" spans="1:13">
      <c r="A65" s="14">
        <v>56</v>
      </c>
      <c r="B65" s="14" t="s">
        <v>111</v>
      </c>
      <c r="C65" s="14" t="s">
        <v>21</v>
      </c>
      <c r="D65" s="14" t="s">
        <v>112</v>
      </c>
      <c r="E65" s="14" t="s">
        <v>26</v>
      </c>
      <c r="F65" s="23">
        <v>3000</v>
      </c>
      <c r="G65" s="23">
        <f t="shared" si="9"/>
        <v>750</v>
      </c>
      <c r="H65" s="23">
        <f t="shared" si="10"/>
        <v>3750</v>
      </c>
      <c r="I65" s="39">
        <v>44743</v>
      </c>
      <c r="J65" s="39">
        <v>45658</v>
      </c>
      <c r="K65" s="44">
        <v>30</v>
      </c>
      <c r="L65" s="44">
        <v>6</v>
      </c>
      <c r="M65" s="15">
        <f t="shared" si="11"/>
        <v>36</v>
      </c>
    </row>
    <row r="66" s="3" customFormat="1" customHeight="1" spans="1:13">
      <c r="A66" s="19" t="s">
        <v>113</v>
      </c>
      <c r="B66" s="20"/>
      <c r="C66" s="20"/>
      <c r="D66" s="20"/>
      <c r="E66" s="21"/>
      <c r="F66" s="22">
        <f t="shared" ref="F66:H66" si="12">SUM(F63:F65)</f>
        <v>8500</v>
      </c>
      <c r="G66" s="22">
        <f t="shared" si="12"/>
        <v>2125</v>
      </c>
      <c r="H66" s="22">
        <f t="shared" si="12"/>
        <v>10625</v>
      </c>
      <c r="I66" s="42"/>
      <c r="J66" s="42"/>
      <c r="K66" s="43"/>
      <c r="L66" s="43"/>
      <c r="M66" s="43"/>
    </row>
    <row r="67" s="3" customFormat="1" customHeight="1" spans="1:13">
      <c r="A67" s="17">
        <v>57</v>
      </c>
      <c r="B67" s="53" t="s">
        <v>114</v>
      </c>
      <c r="C67" s="53" t="s">
        <v>16</v>
      </c>
      <c r="D67" s="53" t="s">
        <v>115</v>
      </c>
      <c r="E67" s="53" t="s">
        <v>18</v>
      </c>
      <c r="F67" s="18">
        <v>1000</v>
      </c>
      <c r="G67" s="18">
        <v>250</v>
      </c>
      <c r="H67" s="18">
        <v>1250</v>
      </c>
      <c r="I67" s="53" t="s">
        <v>66</v>
      </c>
      <c r="J67" s="53" t="s">
        <v>116</v>
      </c>
      <c r="K67" s="50" t="s">
        <v>117</v>
      </c>
      <c r="L67" s="17">
        <v>1</v>
      </c>
      <c r="M67" s="60">
        <v>36</v>
      </c>
    </row>
    <row r="68" s="3" customFormat="1" customHeight="1" spans="1:13">
      <c r="A68" s="17">
        <v>58</v>
      </c>
      <c r="B68" s="55" t="s">
        <v>118</v>
      </c>
      <c r="C68" s="55" t="s">
        <v>21</v>
      </c>
      <c r="D68" s="55" t="s">
        <v>119</v>
      </c>
      <c r="E68" s="55" t="s">
        <v>18</v>
      </c>
      <c r="F68" s="56">
        <v>4000</v>
      </c>
      <c r="G68" s="56">
        <v>1000</v>
      </c>
      <c r="H68" s="56">
        <v>5000</v>
      </c>
      <c r="I68" s="61">
        <v>44774</v>
      </c>
      <c r="J68" s="62">
        <v>45748</v>
      </c>
      <c r="K68" s="55">
        <v>32</v>
      </c>
      <c r="L68" s="55">
        <v>4</v>
      </c>
      <c r="M68" s="60">
        <v>36</v>
      </c>
    </row>
    <row r="69" s="3" customFormat="1" customHeight="1" spans="1:13">
      <c r="A69" s="17">
        <v>59</v>
      </c>
      <c r="B69" s="55" t="s">
        <v>120</v>
      </c>
      <c r="C69" s="55" t="s">
        <v>21</v>
      </c>
      <c r="D69" s="55" t="s">
        <v>119</v>
      </c>
      <c r="E69" s="55" t="s">
        <v>18</v>
      </c>
      <c r="F69" s="56">
        <v>9000</v>
      </c>
      <c r="G69" s="56">
        <v>2250</v>
      </c>
      <c r="H69" s="56">
        <v>11250</v>
      </c>
      <c r="I69" s="61">
        <v>44927</v>
      </c>
      <c r="J69" s="62">
        <v>45748</v>
      </c>
      <c r="K69" s="55">
        <v>27</v>
      </c>
      <c r="L69" s="55">
        <v>9</v>
      </c>
      <c r="M69" s="60">
        <v>36</v>
      </c>
    </row>
    <row r="70" s="3" customFormat="1" customHeight="1" spans="1:13">
      <c r="A70" s="17">
        <v>60</v>
      </c>
      <c r="B70" s="55" t="s">
        <v>121</v>
      </c>
      <c r="C70" s="55" t="s">
        <v>21</v>
      </c>
      <c r="D70" s="55" t="s">
        <v>119</v>
      </c>
      <c r="E70" s="55" t="s">
        <v>18</v>
      </c>
      <c r="F70" s="56">
        <v>5000</v>
      </c>
      <c r="G70" s="56">
        <v>1250</v>
      </c>
      <c r="H70" s="56">
        <v>6250</v>
      </c>
      <c r="I70" s="61">
        <v>44805</v>
      </c>
      <c r="J70" s="62">
        <v>45748</v>
      </c>
      <c r="K70" s="55">
        <v>31</v>
      </c>
      <c r="L70" s="55">
        <v>5</v>
      </c>
      <c r="M70" s="60">
        <v>36</v>
      </c>
    </row>
    <row r="71" s="3" customFormat="1" customHeight="1" spans="1:13">
      <c r="A71" s="17">
        <v>61</v>
      </c>
      <c r="B71" s="55" t="s">
        <v>122</v>
      </c>
      <c r="C71" s="55" t="s">
        <v>16</v>
      </c>
      <c r="D71" s="55" t="s">
        <v>119</v>
      </c>
      <c r="E71" s="55" t="s">
        <v>18</v>
      </c>
      <c r="F71" s="56">
        <v>9000</v>
      </c>
      <c r="G71" s="56">
        <v>2250</v>
      </c>
      <c r="H71" s="56">
        <v>11250</v>
      </c>
      <c r="I71" s="61">
        <v>45005</v>
      </c>
      <c r="J71" s="62">
        <v>45748</v>
      </c>
      <c r="K71" s="55">
        <v>25</v>
      </c>
      <c r="L71" s="55">
        <v>9</v>
      </c>
      <c r="M71" s="60">
        <v>34</v>
      </c>
    </row>
    <row r="72" s="3" customFormat="1" customHeight="1" spans="1:13">
      <c r="A72" s="17">
        <v>62</v>
      </c>
      <c r="B72" s="55" t="s">
        <v>123</v>
      </c>
      <c r="C72" s="55" t="s">
        <v>21</v>
      </c>
      <c r="D72" s="55" t="s">
        <v>119</v>
      </c>
      <c r="E72" s="55" t="s">
        <v>18</v>
      </c>
      <c r="F72" s="56">
        <v>5000</v>
      </c>
      <c r="G72" s="56">
        <v>1250</v>
      </c>
      <c r="H72" s="56">
        <v>6250</v>
      </c>
      <c r="I72" s="61">
        <v>44805</v>
      </c>
      <c r="J72" s="62">
        <v>45748</v>
      </c>
      <c r="K72" s="55">
        <v>31</v>
      </c>
      <c r="L72" s="55">
        <v>5</v>
      </c>
      <c r="M72" s="60">
        <v>36</v>
      </c>
    </row>
    <row r="73" s="3" customFormat="1" customHeight="1" spans="1:13">
      <c r="A73" s="17">
        <v>63</v>
      </c>
      <c r="B73" s="55" t="s">
        <v>124</v>
      </c>
      <c r="C73" s="55" t="s">
        <v>21</v>
      </c>
      <c r="D73" s="55" t="s">
        <v>119</v>
      </c>
      <c r="E73" s="55" t="s">
        <v>18</v>
      </c>
      <c r="F73" s="56">
        <v>4000</v>
      </c>
      <c r="G73" s="56">
        <v>1000</v>
      </c>
      <c r="H73" s="56">
        <v>5000</v>
      </c>
      <c r="I73" s="61">
        <v>44795</v>
      </c>
      <c r="J73" s="62">
        <v>45748</v>
      </c>
      <c r="K73" s="55">
        <v>32</v>
      </c>
      <c r="L73" s="55">
        <v>4</v>
      </c>
      <c r="M73" s="60">
        <v>36</v>
      </c>
    </row>
    <row r="74" s="3" customFormat="1" customHeight="1" spans="1:13">
      <c r="A74" s="17">
        <v>64</v>
      </c>
      <c r="B74" s="55" t="s">
        <v>125</v>
      </c>
      <c r="C74" s="55" t="s">
        <v>21</v>
      </c>
      <c r="D74" s="55" t="s">
        <v>119</v>
      </c>
      <c r="E74" s="55" t="s">
        <v>18</v>
      </c>
      <c r="F74" s="56">
        <v>7000</v>
      </c>
      <c r="G74" s="56">
        <v>1750</v>
      </c>
      <c r="H74" s="56">
        <v>8750</v>
      </c>
      <c r="I74" s="61">
        <v>44807</v>
      </c>
      <c r="J74" s="62">
        <v>45748</v>
      </c>
      <c r="K74" s="55">
        <v>29</v>
      </c>
      <c r="L74" s="55">
        <v>7</v>
      </c>
      <c r="M74" s="60">
        <v>36</v>
      </c>
    </row>
    <row r="75" s="3" customFormat="1" customHeight="1" spans="1:13">
      <c r="A75" s="17">
        <v>65</v>
      </c>
      <c r="B75" s="55" t="s">
        <v>126</v>
      </c>
      <c r="C75" s="55" t="s">
        <v>21</v>
      </c>
      <c r="D75" s="55" t="s">
        <v>119</v>
      </c>
      <c r="E75" s="55" t="s">
        <v>18</v>
      </c>
      <c r="F75" s="56">
        <v>4000</v>
      </c>
      <c r="G75" s="56">
        <v>1000</v>
      </c>
      <c r="H75" s="56">
        <v>5000</v>
      </c>
      <c r="I75" s="61">
        <v>44801</v>
      </c>
      <c r="J75" s="62">
        <v>45748</v>
      </c>
      <c r="K75" s="55">
        <v>32</v>
      </c>
      <c r="L75" s="55">
        <v>4</v>
      </c>
      <c r="M75" s="60">
        <v>36</v>
      </c>
    </row>
    <row r="76" s="3" customFormat="1" customHeight="1" spans="1:13">
      <c r="A76" s="17">
        <v>66</v>
      </c>
      <c r="B76" s="55" t="s">
        <v>127</v>
      </c>
      <c r="C76" s="55" t="s">
        <v>21</v>
      </c>
      <c r="D76" s="55" t="s">
        <v>119</v>
      </c>
      <c r="E76" s="55" t="s">
        <v>18</v>
      </c>
      <c r="F76" s="56">
        <v>4000</v>
      </c>
      <c r="G76" s="56">
        <v>1000</v>
      </c>
      <c r="H76" s="56">
        <v>5000</v>
      </c>
      <c r="I76" s="61">
        <v>44801</v>
      </c>
      <c r="J76" s="62">
        <v>45748</v>
      </c>
      <c r="K76" s="55">
        <v>32</v>
      </c>
      <c r="L76" s="55">
        <v>4</v>
      </c>
      <c r="M76" s="60">
        <v>36</v>
      </c>
    </row>
    <row r="77" s="3" customFormat="1" customHeight="1" spans="1:13">
      <c r="A77" s="17">
        <v>67</v>
      </c>
      <c r="B77" s="55" t="s">
        <v>128</v>
      </c>
      <c r="C77" s="55" t="s">
        <v>21</v>
      </c>
      <c r="D77" s="55" t="s">
        <v>119</v>
      </c>
      <c r="E77" s="55" t="s">
        <v>18</v>
      </c>
      <c r="F77" s="56">
        <v>4000</v>
      </c>
      <c r="G77" s="56">
        <v>1000</v>
      </c>
      <c r="H77" s="56">
        <v>5000</v>
      </c>
      <c r="I77" s="61">
        <v>44776</v>
      </c>
      <c r="J77" s="62">
        <v>45748</v>
      </c>
      <c r="K77" s="55">
        <v>32</v>
      </c>
      <c r="L77" s="55">
        <v>4</v>
      </c>
      <c r="M77" s="60">
        <v>36</v>
      </c>
    </row>
    <row r="78" s="3" customFormat="1" customHeight="1" spans="1:13">
      <c r="A78" s="17">
        <v>68</v>
      </c>
      <c r="B78" s="14" t="s">
        <v>129</v>
      </c>
      <c r="C78" s="14" t="s">
        <v>16</v>
      </c>
      <c r="D78" s="14" t="s">
        <v>119</v>
      </c>
      <c r="E78" s="55" t="s">
        <v>18</v>
      </c>
      <c r="F78" s="56">
        <v>9000</v>
      </c>
      <c r="G78" s="56">
        <v>2250</v>
      </c>
      <c r="H78" s="56">
        <v>11250</v>
      </c>
      <c r="I78" s="61">
        <v>45047</v>
      </c>
      <c r="J78" s="62">
        <v>45748</v>
      </c>
      <c r="K78" s="14">
        <v>23</v>
      </c>
      <c r="L78" s="55">
        <v>9</v>
      </c>
      <c r="M78" s="60">
        <v>32</v>
      </c>
    </row>
    <row r="79" s="3" customFormat="1" customHeight="1" spans="1:13">
      <c r="A79" s="17">
        <v>69</v>
      </c>
      <c r="B79" s="14" t="s">
        <v>130</v>
      </c>
      <c r="C79" s="57" t="s">
        <v>21</v>
      </c>
      <c r="D79" s="14" t="s">
        <v>119</v>
      </c>
      <c r="E79" s="55" t="s">
        <v>18</v>
      </c>
      <c r="F79" s="56">
        <v>4000</v>
      </c>
      <c r="G79" s="56">
        <v>1000</v>
      </c>
      <c r="H79" s="56">
        <v>5000</v>
      </c>
      <c r="I79" s="61">
        <v>44774</v>
      </c>
      <c r="J79" s="62">
        <v>45748</v>
      </c>
      <c r="K79" s="55">
        <v>32</v>
      </c>
      <c r="L79" s="55">
        <v>4</v>
      </c>
      <c r="M79" s="60">
        <v>36</v>
      </c>
    </row>
    <row r="80" s="3" customFormat="1" customHeight="1" spans="1:13">
      <c r="A80" s="17">
        <v>70</v>
      </c>
      <c r="B80" s="55" t="s">
        <v>131</v>
      </c>
      <c r="C80" s="55" t="s">
        <v>21</v>
      </c>
      <c r="D80" s="55" t="s">
        <v>119</v>
      </c>
      <c r="E80" s="55" t="s">
        <v>26</v>
      </c>
      <c r="F80" s="56">
        <v>2500</v>
      </c>
      <c r="G80" s="56">
        <v>625</v>
      </c>
      <c r="H80" s="56">
        <v>3125</v>
      </c>
      <c r="I80" s="61">
        <v>44805</v>
      </c>
      <c r="J80" s="62">
        <v>45748</v>
      </c>
      <c r="K80" s="55">
        <v>31</v>
      </c>
      <c r="L80" s="55">
        <v>5</v>
      </c>
      <c r="M80" s="60">
        <v>36</v>
      </c>
    </row>
    <row r="81" s="3" customFormat="1" customHeight="1" spans="1:13">
      <c r="A81" s="17">
        <v>71</v>
      </c>
      <c r="B81" s="14" t="s">
        <v>132</v>
      </c>
      <c r="C81" s="14" t="s">
        <v>21</v>
      </c>
      <c r="D81" s="14" t="s">
        <v>119</v>
      </c>
      <c r="E81" s="14" t="s">
        <v>26</v>
      </c>
      <c r="F81" s="56">
        <v>1500</v>
      </c>
      <c r="G81" s="56">
        <v>375</v>
      </c>
      <c r="H81" s="56">
        <v>1875</v>
      </c>
      <c r="I81" s="61">
        <v>44743</v>
      </c>
      <c r="J81" s="62">
        <v>45748</v>
      </c>
      <c r="K81" s="14">
        <v>33</v>
      </c>
      <c r="L81" s="55">
        <v>3</v>
      </c>
      <c r="M81" s="60">
        <v>36</v>
      </c>
    </row>
    <row r="82" s="3" customFormat="1" customHeight="1" spans="1:13">
      <c r="A82" s="17">
        <v>72</v>
      </c>
      <c r="B82" s="55" t="s">
        <v>133</v>
      </c>
      <c r="C82" s="55" t="s">
        <v>21</v>
      </c>
      <c r="D82" s="55" t="s">
        <v>119</v>
      </c>
      <c r="E82" s="55" t="s">
        <v>26</v>
      </c>
      <c r="F82" s="56">
        <v>3000</v>
      </c>
      <c r="G82" s="56">
        <v>750</v>
      </c>
      <c r="H82" s="56">
        <v>3750</v>
      </c>
      <c r="I82" s="61">
        <v>44916</v>
      </c>
      <c r="J82" s="62">
        <v>45748</v>
      </c>
      <c r="K82" s="55">
        <v>28</v>
      </c>
      <c r="L82" s="55">
        <v>6</v>
      </c>
      <c r="M82" s="60">
        <v>34</v>
      </c>
    </row>
    <row r="83" s="3" customFormat="1" customHeight="1" spans="1:13">
      <c r="A83" s="17">
        <v>73</v>
      </c>
      <c r="B83" s="55" t="s">
        <v>134</v>
      </c>
      <c r="C83" s="55" t="s">
        <v>21</v>
      </c>
      <c r="D83" s="55" t="s">
        <v>119</v>
      </c>
      <c r="E83" s="55" t="s">
        <v>26</v>
      </c>
      <c r="F83" s="56">
        <v>2000</v>
      </c>
      <c r="G83" s="56">
        <v>500</v>
      </c>
      <c r="H83" s="56">
        <v>2500</v>
      </c>
      <c r="I83" s="61">
        <v>44797</v>
      </c>
      <c r="J83" s="62">
        <v>45748</v>
      </c>
      <c r="K83" s="55">
        <v>32</v>
      </c>
      <c r="L83" s="55">
        <v>4</v>
      </c>
      <c r="M83" s="60">
        <v>36</v>
      </c>
    </row>
    <row r="84" s="3" customFormat="1" customHeight="1" spans="1:13">
      <c r="A84" s="17">
        <v>74</v>
      </c>
      <c r="B84" s="55" t="s">
        <v>135</v>
      </c>
      <c r="C84" s="55" t="s">
        <v>21</v>
      </c>
      <c r="D84" s="55" t="s">
        <v>119</v>
      </c>
      <c r="E84" s="55" t="s">
        <v>26</v>
      </c>
      <c r="F84" s="56">
        <v>2000</v>
      </c>
      <c r="G84" s="56">
        <v>500</v>
      </c>
      <c r="H84" s="56">
        <v>2500</v>
      </c>
      <c r="I84" s="61">
        <v>44801</v>
      </c>
      <c r="J84" s="62">
        <v>45748</v>
      </c>
      <c r="K84" s="55">
        <v>32</v>
      </c>
      <c r="L84" s="55">
        <v>4</v>
      </c>
      <c r="M84" s="60">
        <v>36</v>
      </c>
    </row>
    <row r="85" s="3" customFormat="1" customHeight="1" spans="1:13">
      <c r="A85" s="17">
        <v>75</v>
      </c>
      <c r="B85" s="55" t="s">
        <v>136</v>
      </c>
      <c r="C85" s="55" t="s">
        <v>21</v>
      </c>
      <c r="D85" s="55" t="s">
        <v>119</v>
      </c>
      <c r="E85" s="14" t="s">
        <v>26</v>
      </c>
      <c r="F85" s="56">
        <v>1500</v>
      </c>
      <c r="G85" s="56">
        <v>375</v>
      </c>
      <c r="H85" s="56">
        <v>1875</v>
      </c>
      <c r="I85" s="61">
        <v>44743</v>
      </c>
      <c r="J85" s="62">
        <v>45748</v>
      </c>
      <c r="K85" s="14">
        <v>33</v>
      </c>
      <c r="L85" s="55">
        <v>3</v>
      </c>
      <c r="M85" s="60">
        <v>36</v>
      </c>
    </row>
    <row r="86" s="3" customFormat="1" customHeight="1" spans="1:13">
      <c r="A86" s="17">
        <v>76</v>
      </c>
      <c r="B86" s="14" t="s">
        <v>137</v>
      </c>
      <c r="C86" s="14" t="s">
        <v>16</v>
      </c>
      <c r="D86" s="14" t="s">
        <v>119</v>
      </c>
      <c r="E86" s="14" t="s">
        <v>26</v>
      </c>
      <c r="F86" s="56">
        <v>2500</v>
      </c>
      <c r="G86" s="56">
        <v>625</v>
      </c>
      <c r="H86" s="56">
        <v>3125</v>
      </c>
      <c r="I86" s="39">
        <v>44805</v>
      </c>
      <c r="J86" s="62">
        <v>45748</v>
      </c>
      <c r="K86" s="14">
        <v>31</v>
      </c>
      <c r="L86" s="55">
        <v>5</v>
      </c>
      <c r="M86" s="60">
        <v>36</v>
      </c>
    </row>
    <row r="87" s="3" customFormat="1" customHeight="1" spans="1:13">
      <c r="A87" s="17">
        <v>77</v>
      </c>
      <c r="B87" s="17" t="s">
        <v>138</v>
      </c>
      <c r="C87" s="14" t="s">
        <v>21</v>
      </c>
      <c r="D87" s="14" t="s">
        <v>139</v>
      </c>
      <c r="E87" s="17" t="s">
        <v>26</v>
      </c>
      <c r="F87" s="18">
        <v>2000</v>
      </c>
      <c r="G87" s="18">
        <v>500</v>
      </c>
      <c r="H87" s="18">
        <v>2500</v>
      </c>
      <c r="I87" s="41">
        <v>44774</v>
      </c>
      <c r="J87" s="41">
        <v>45839</v>
      </c>
      <c r="K87" s="46">
        <v>32</v>
      </c>
      <c r="L87" s="46">
        <v>4</v>
      </c>
      <c r="M87" s="60">
        <v>36</v>
      </c>
    </row>
    <row r="88" s="3" customFormat="1" customHeight="1" spans="1:13">
      <c r="A88" s="17">
        <v>78</v>
      </c>
      <c r="B88" s="17" t="s">
        <v>140</v>
      </c>
      <c r="C88" s="14" t="s">
        <v>21</v>
      </c>
      <c r="D88" s="14" t="s">
        <v>139</v>
      </c>
      <c r="E88" s="17" t="s">
        <v>18</v>
      </c>
      <c r="F88" s="18">
        <v>4000</v>
      </c>
      <c r="G88" s="18">
        <v>1000</v>
      </c>
      <c r="H88" s="18">
        <v>5000</v>
      </c>
      <c r="I88" s="41">
        <v>44774</v>
      </c>
      <c r="J88" s="41">
        <v>45839</v>
      </c>
      <c r="K88" s="46">
        <v>32</v>
      </c>
      <c r="L88" s="46">
        <v>4</v>
      </c>
      <c r="M88" s="60">
        <v>36</v>
      </c>
    </row>
    <row r="89" s="3" customFormat="1" customHeight="1" spans="1:13">
      <c r="A89" s="17">
        <v>79</v>
      </c>
      <c r="B89" s="14" t="s">
        <v>141</v>
      </c>
      <c r="C89" s="17" t="s">
        <v>21</v>
      </c>
      <c r="D89" s="14" t="s">
        <v>142</v>
      </c>
      <c r="E89" s="14" t="s">
        <v>35</v>
      </c>
      <c r="F89" s="23">
        <v>1500</v>
      </c>
      <c r="G89" s="23">
        <v>375</v>
      </c>
      <c r="H89" s="18">
        <v>1875</v>
      </c>
      <c r="I89" s="39">
        <v>44805</v>
      </c>
      <c r="J89" s="39">
        <v>44927</v>
      </c>
      <c r="K89" s="14">
        <v>9</v>
      </c>
      <c r="L89" s="14">
        <v>3</v>
      </c>
      <c r="M89" s="60">
        <v>12</v>
      </c>
    </row>
    <row r="90" s="3" customFormat="1" customHeight="1" spans="1:13">
      <c r="A90" s="19" t="s">
        <v>143</v>
      </c>
      <c r="B90" s="20"/>
      <c r="C90" s="20"/>
      <c r="D90" s="20"/>
      <c r="E90" s="21"/>
      <c r="F90" s="22">
        <f>SUM(F67:F89)</f>
        <v>91500</v>
      </c>
      <c r="G90" s="22">
        <f>SUM(G67:G89)</f>
        <v>22875</v>
      </c>
      <c r="H90" s="22">
        <f>SUM(H67:H89)</f>
        <v>114375</v>
      </c>
      <c r="I90" s="42"/>
      <c r="J90" s="42"/>
      <c r="K90" s="43"/>
      <c r="L90" s="43"/>
      <c r="M90" s="43"/>
    </row>
    <row r="91" s="4" customFormat="1" customHeight="1" spans="1:13">
      <c r="A91" s="58" t="s">
        <v>144</v>
      </c>
      <c r="B91" s="58"/>
      <c r="C91" s="58"/>
      <c r="D91" s="58"/>
      <c r="E91" s="58"/>
      <c r="F91" s="59">
        <f>H66+H62+H51+H48+H17+H12+H38+H90</f>
        <v>510625</v>
      </c>
      <c r="G91" s="59"/>
      <c r="H91" s="59"/>
      <c r="I91" s="59"/>
      <c r="J91" s="59"/>
      <c r="K91" s="59"/>
      <c r="L91" s="59"/>
      <c r="M91" s="59"/>
    </row>
  </sheetData>
  <mergeCells count="11">
    <mergeCell ref="A2:M2"/>
    <mergeCell ref="A12:E12"/>
    <mergeCell ref="A17:E17"/>
    <mergeCell ref="A38:E38"/>
    <mergeCell ref="A48:E48"/>
    <mergeCell ref="A51:E51"/>
    <mergeCell ref="A62:E62"/>
    <mergeCell ref="A66:E66"/>
    <mergeCell ref="A90:E90"/>
    <mergeCell ref="A91:E91"/>
    <mergeCell ref="F91:M91"/>
  </mergeCells>
  <conditionalFormatting sqref="B11">
    <cfRule type="duplicateValues" dxfId="0" priority="27"/>
    <cfRule type="duplicateValues" dxfId="0" priority="26"/>
    <cfRule type="duplicateValues" dxfId="0" priority="25"/>
  </conditionalFormatting>
  <conditionalFormatting sqref="B49">
    <cfRule type="duplicateValues" dxfId="0" priority="44"/>
  </conditionalFormatting>
  <conditionalFormatting sqref="B50">
    <cfRule type="duplicateValues" dxfId="0" priority="2"/>
    <cfRule type="duplicateValues" dxfId="0" priority="1"/>
  </conditionalFormatting>
  <conditionalFormatting sqref="B65">
    <cfRule type="duplicateValues" dxfId="0" priority="33"/>
  </conditionalFormatting>
  <conditionalFormatting sqref="B67">
    <cfRule type="duplicateValues" dxfId="0" priority="21"/>
  </conditionalFormatting>
  <conditionalFormatting sqref="B69">
    <cfRule type="duplicateValues" dxfId="0" priority="14"/>
  </conditionalFormatting>
  <conditionalFormatting sqref="B70">
    <cfRule type="duplicateValues" dxfId="0" priority="13"/>
  </conditionalFormatting>
  <conditionalFormatting sqref="B71">
    <cfRule type="duplicateValues" dxfId="0" priority="12"/>
  </conditionalFormatting>
  <conditionalFormatting sqref="B72">
    <cfRule type="duplicateValues" dxfId="0" priority="10"/>
  </conditionalFormatting>
  <conditionalFormatting sqref="B73">
    <cfRule type="duplicateValues" dxfId="0" priority="11"/>
  </conditionalFormatting>
  <conditionalFormatting sqref="B75">
    <cfRule type="duplicateValues" dxfId="0" priority="9"/>
  </conditionalFormatting>
  <conditionalFormatting sqref="B78">
    <cfRule type="duplicateValues" dxfId="0" priority="7"/>
  </conditionalFormatting>
  <conditionalFormatting sqref="B79">
    <cfRule type="duplicateValues" dxfId="0" priority="4"/>
  </conditionalFormatting>
  <conditionalFormatting sqref="B80">
    <cfRule type="duplicateValues" dxfId="0" priority="19"/>
  </conditionalFormatting>
  <conditionalFormatting sqref="B81">
    <cfRule type="duplicateValues" dxfId="0" priority="18"/>
  </conditionalFormatting>
  <conditionalFormatting sqref="B82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16"/>
  </conditionalFormatting>
  <conditionalFormatting sqref="B84">
    <cfRule type="duplicateValues" dxfId="0" priority="17"/>
  </conditionalFormatting>
  <conditionalFormatting sqref="B86">
    <cfRule type="duplicateValues" dxfId="0" priority="15"/>
  </conditionalFormatting>
  <conditionalFormatting sqref="A49:A50">
    <cfRule type="duplicateValues" dxfId="0" priority="45"/>
  </conditionalFormatting>
  <conditionalFormatting sqref="B4:B5">
    <cfRule type="duplicateValues" dxfId="0" priority="30"/>
    <cfRule type="duplicateValues" dxfId="0" priority="29"/>
  </conditionalFormatting>
  <conditionalFormatting sqref="B4:B10">
    <cfRule type="duplicateValues" dxfId="0" priority="28"/>
  </conditionalFormatting>
  <conditionalFormatting sqref="B6:B10">
    <cfRule type="duplicateValues" dxfId="0" priority="32"/>
    <cfRule type="duplicateValues" dxfId="0" priority="31"/>
  </conditionalFormatting>
  <conditionalFormatting sqref="B13:B16">
    <cfRule type="duplicateValues" dxfId="0" priority="47"/>
    <cfRule type="duplicateValues" dxfId="0" priority="46"/>
  </conditionalFormatting>
  <conditionalFormatting sqref="B18:B20">
    <cfRule type="duplicateValues" dxfId="1" priority="40"/>
  </conditionalFormatting>
  <conditionalFormatting sqref="B39:B47">
    <cfRule type="duplicateValues" dxfId="0" priority="23"/>
  </conditionalFormatting>
  <conditionalFormatting sqref="B52:B53">
    <cfRule type="duplicateValues" dxfId="0" priority="36"/>
  </conditionalFormatting>
  <conditionalFormatting sqref="B52:B61">
    <cfRule type="duplicateValues" dxfId="0" priority="35"/>
  </conditionalFormatting>
  <conditionalFormatting sqref="B54:B61">
    <cfRule type="duplicateValues" dxfId="0" priority="37"/>
    <cfRule type="duplicateValues" dxfId="0" priority="38"/>
  </conditionalFormatting>
  <conditionalFormatting sqref="B3 B92:B1048576">
    <cfRule type="duplicateValues" dxfId="0" priority="769"/>
    <cfRule type="duplicateValues" dxfId="0" priority="1042"/>
  </conditionalFormatting>
  <conditionalFormatting sqref="B69:B73 B75:B77">
    <cfRule type="duplicateValues" dxfId="0" priority="8"/>
  </conditionalFormatting>
  <conditionalFormatting sqref="B80:B81 B83:B84">
    <cfRule type="duplicateValues" dxfId="0" priority="20"/>
  </conditionalFormatting>
  <printOptions horizontalCentered="1"/>
  <pageMargins left="0.354166666666667" right="0.354166666666667" top="0.156944444444444" bottom="0.472222222222222" header="0.314583333333333" footer="0.314583333333333"/>
  <pageSetup paperSize="9" scale="75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公示（79）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2026-02-14T06:56:31Z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