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<sst xmlns="http://schemas.openxmlformats.org/spreadsheetml/2006/main" count="80" uniqueCount="49">
  <si>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t>附件</t>
  </si>
  <si>
    <t>柳州市2025年4月人才购车补贴申请名单（公示）</t>
  </si>
  <si>
    <t>序号</t>
  </si>
  <si>
    <t>姓名</t>
  </si>
  <si>
    <t>性别</t>
  </si>
  <si>
    <t>工作单位</t>
  </si>
  <si>
    <t>人才类别</t>
  </si>
  <si>
    <t>购车金额</t>
  </si>
  <si>
    <t>申请金额
（税后）</t>
  </si>
  <si>
    <t>申请代
扣税额</t>
  </si>
  <si>
    <t>合计</t>
  </si>
  <si>
    <t>郎平</t>
  </si>
  <si>
    <t>男</t>
  </si>
  <si>
    <t>上汽通用五菱汽车股份有限公司</t>
  </si>
  <si>
    <t>G</t>
  </si>
  <si>
    <t>覃雪凯</t>
  </si>
  <si>
    <t>女</t>
  </si>
  <si>
    <t>韩冯刚</t>
  </si>
  <si>
    <t>F</t>
  </si>
  <si>
    <t>黄琨翊</t>
  </si>
  <si>
    <t>上汽通用五菱汽车股份有限公司  4人</t>
  </si>
  <si>
    <t>周育清</t>
  </si>
  <si>
    <t>东风柳州汽车有限公司</t>
  </si>
  <si>
    <t>李钊锋</t>
  </si>
  <si>
    <t>东风柳州汽车有限公司  2人</t>
  </si>
  <si>
    <t>辛青青</t>
  </si>
  <si>
    <t>广西科技大学</t>
  </si>
  <si>
    <t>E</t>
  </si>
  <si>
    <t>广西科技大学   1人</t>
  </si>
  <si>
    <t>韦旭阳</t>
  </si>
  <si>
    <t>广西柳工机械股份有限公司</t>
  </si>
  <si>
    <t>广西柳工机械股份有限公司  1人</t>
  </si>
  <si>
    <t>梁宏健</t>
  </si>
  <si>
    <t>柳州工学院</t>
  </si>
  <si>
    <t>梁舒韵</t>
  </si>
  <si>
    <t>蒙鹏飞</t>
  </si>
  <si>
    <t>瑞浦赛克动力电池有限公司</t>
  </si>
  <si>
    <t>覃婷</t>
  </si>
  <si>
    <t>柳州五菱新能源汽车有限公司</t>
  </si>
  <si>
    <t>柳州高新技术产业开发区管理委员会  4人</t>
  </si>
  <si>
    <t>王冰心</t>
  </si>
  <si>
    <t>柳州职业技术大学</t>
  </si>
  <si>
    <t>柳州市教育局  1人</t>
  </si>
  <si>
    <t>候亚甜</t>
  </si>
  <si>
    <t>广西科技大学附属卫生学校</t>
  </si>
  <si>
    <t>柳州市柳北区人力资源和社会保障局  1人</t>
  </si>
  <si>
    <t>韦伟帼</t>
  </si>
  <si>
    <t>柳州市中医医院</t>
  </si>
  <si>
    <t>柳州市卫生健康委员会  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</si>
</sst>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  <numFmt numFmtId="179" formatCode="0.00_);[Red]\(0.00\)"/>
  </numFmts>
  <fonts count="2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K2" sqref="K2"/>
    </sheetView>
  </sheetViews>
  <sheetFormatPr defaultColWidth="9" defaultRowHeight="14.4"/>
  <cols>
    <col min="1" max="1" width="4.75" customWidth="1"/>
    <col min="2" max="2" width="6.75" customWidth="1"/>
    <col min="3" max="3" width="4.87962962962963" customWidth="1"/>
    <col min="4" max="4" width="21.6296296296296" style="2" customWidth="1"/>
    <col min="5" max="5" width="5" customWidth="1"/>
    <col min="6" max="6" width="12" customWidth="1"/>
    <col min="7" max="7" width="11.5"/>
    <col min="8" max="8" width="10.3796296296296"/>
    <col min="9" max="9" width="10.75" customWidth="1"/>
  </cols>
  <sheetData>
    <row r="1" spans="1:1">
      <c r="A1" t="s">
        <v>0</v>
      </c>
    </row>
    <row r="2" ht="40" customHeight="1" spans="1:9">
      <c r="A2" s="3" t="s">
        <v>1</v>
      </c>
      <c r="B2" s="3"/>
      <c r="C2" s="3"/>
      <c r="D2" s="4"/>
      <c r="E2" s="3"/>
      <c r="F2" s="5"/>
      <c r="G2" s="3"/>
      <c r="H2" s="3"/>
      <c r="I2" s="3"/>
    </row>
    <row r="3" ht="4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40" customHeight="1" spans="1:9">
      <c r="A4" s="8">
        <v>1</v>
      </c>
      <c r="B4" s="9" t="s">
        <v>11</v>
      </c>
      <c r="C4" s="9" t="s">
        <v>12</v>
      </c>
      <c r="D4" s="10" t="s">
        <v>13</v>
      </c>
      <c r="E4" s="11" t="s">
        <v>14</v>
      </c>
      <c r="F4" s="12">
        <v>43900</v>
      </c>
      <c r="G4" s="13">
        <f>F4*0.1</f>
        <v>4390</v>
      </c>
      <c r="H4" s="13">
        <f>G4*0.25</f>
        <v>1097.5</v>
      </c>
      <c r="I4" s="13">
        <f>H4+G4</f>
        <v>5487.5</v>
      </c>
    </row>
    <row r="5" ht="40" customHeight="1" spans="1:9">
      <c r="A5" s="14">
        <v>2</v>
      </c>
      <c r="B5" s="9" t="s">
        <v>15</v>
      </c>
      <c r="C5" s="9" t="s">
        <v>16</v>
      </c>
      <c r="D5" s="10" t="s">
        <v>13</v>
      </c>
      <c r="E5" s="11" t="s">
        <v>14</v>
      </c>
      <c r="F5" s="12">
        <v>64430</v>
      </c>
      <c r="G5" s="13">
        <f>F5*0.1</f>
        <v>6443</v>
      </c>
      <c r="H5" s="13">
        <f>G5*0.25</f>
        <v>1610.75</v>
      </c>
      <c r="I5" s="13">
        <f>H5+G5</f>
        <v>8053.75</v>
      </c>
    </row>
    <row r="6" ht="40" customHeight="1" spans="1:9">
      <c r="A6" s="8">
        <v>3</v>
      </c>
      <c r="B6" s="9" t="s">
        <v>17</v>
      </c>
      <c r="C6" s="9" t="s">
        <v>12</v>
      </c>
      <c r="D6" s="10" t="s">
        <v>13</v>
      </c>
      <c r="E6" s="11" t="s">
        <v>18</v>
      </c>
      <c r="F6" s="12">
        <v>69900</v>
      </c>
      <c r="G6" s="13">
        <f>F6*0.1</f>
        <v>6990</v>
      </c>
      <c r="H6" s="13">
        <f>G6*0.25</f>
        <v>1747.5</v>
      </c>
      <c r="I6" s="13">
        <f>H6+G6</f>
        <v>8737.5</v>
      </c>
    </row>
    <row r="7" ht="40" customHeight="1" spans="1:9">
      <c r="A7" s="14">
        <v>4</v>
      </c>
      <c r="B7" s="9" t="s">
        <v>19</v>
      </c>
      <c r="C7" s="9" t="s">
        <v>12</v>
      </c>
      <c r="D7" s="10" t="s">
        <v>13</v>
      </c>
      <c r="E7" s="11" t="s">
        <v>14</v>
      </c>
      <c r="F7" s="15">
        <v>82950</v>
      </c>
      <c r="G7" s="13">
        <f>F7*0.1</f>
        <v>8295</v>
      </c>
      <c r="H7" s="13">
        <f>G7*0.25</f>
        <v>2073.75</v>
      </c>
      <c r="I7" s="13">
        <f>H7+G7</f>
        <v>10368.75</v>
      </c>
    </row>
    <row r="8" ht="40" customHeight="1" spans="1:9">
      <c r="A8" s="16" t="s">
        <v>20</v>
      </c>
      <c r="B8" s="16"/>
      <c r="C8" s="16"/>
      <c r="D8" s="17"/>
      <c r="E8" s="16"/>
      <c r="F8" s="18">
        <f>SUM(F4:F7)</f>
        <v>261180</v>
      </c>
      <c r="G8" s="18">
        <f>SUM(G4:G7)</f>
        <v>26118</v>
      </c>
      <c r="H8" s="18">
        <f>SUM(H4:H7)</f>
        <v>6529.5</v>
      </c>
      <c r="I8" s="18">
        <f>SUM(I4:I7)</f>
        <v>32647.5</v>
      </c>
    </row>
    <row r="9" ht="40" customHeight="1" spans="1:9">
      <c r="A9" s="19">
        <v>5</v>
      </c>
      <c r="B9" s="10" t="s">
        <v>21</v>
      </c>
      <c r="C9" s="10" t="s">
        <v>12</v>
      </c>
      <c r="D9" s="10" t="s">
        <v>22</v>
      </c>
      <c r="E9" s="20" t="s">
        <v>14</v>
      </c>
      <c r="F9" s="21">
        <v>104000</v>
      </c>
      <c r="G9" s="22">
        <v>10400</v>
      </c>
      <c r="H9" s="22">
        <v>2600</v>
      </c>
      <c r="I9" s="22">
        <v>13000</v>
      </c>
    </row>
    <row r="10" ht="40" customHeight="1" spans="1:9">
      <c r="A10" s="23">
        <v>6</v>
      </c>
      <c r="B10" s="10" t="s">
        <v>23</v>
      </c>
      <c r="C10" s="10" t="s">
        <v>12</v>
      </c>
      <c r="D10" s="10" t="s">
        <v>22</v>
      </c>
      <c r="E10" s="11" t="s">
        <v>14</v>
      </c>
      <c r="F10" s="21">
        <v>112000</v>
      </c>
      <c r="G10" s="22">
        <v>11200</v>
      </c>
      <c r="H10" s="22">
        <v>2800</v>
      </c>
      <c r="I10" s="22">
        <v>14000</v>
      </c>
    </row>
    <row r="11" ht="40" customHeight="1" spans="1:9">
      <c r="A11" s="24" t="s">
        <v>24</v>
      </c>
      <c r="B11" s="25"/>
      <c r="C11" s="25"/>
      <c r="D11" s="26"/>
      <c r="E11" s="27"/>
      <c r="F11" s="28">
        <f>SUM(F9:F10)</f>
        <v>216000</v>
      </c>
      <c r="G11" s="28">
        <f>SUM(G9:G10)</f>
        <v>21600</v>
      </c>
      <c r="H11" s="28">
        <f>SUM(H9:H10)</f>
        <v>5400</v>
      </c>
      <c r="I11" s="28">
        <f>SUM(I9:I10)</f>
        <v>27000</v>
      </c>
    </row>
    <row r="12" ht="40" customHeight="1" spans="1:9">
      <c r="A12" s="9">
        <v>7</v>
      </c>
      <c r="B12" s="10" t="s">
        <v>25</v>
      </c>
      <c r="C12" s="10" t="s">
        <v>16</v>
      </c>
      <c r="D12" s="10" t="s">
        <v>26</v>
      </c>
      <c r="E12" s="29" t="s">
        <v>27</v>
      </c>
      <c r="F12" s="22">
        <v>78300</v>
      </c>
      <c r="G12" s="22">
        <v>7830</v>
      </c>
      <c r="H12" s="22">
        <v>1957.5</v>
      </c>
      <c r="I12" s="22">
        <v>9787.5</v>
      </c>
    </row>
    <row r="13" ht="40" customHeight="1" spans="1:9">
      <c r="A13" s="24" t="s">
        <v>28</v>
      </c>
      <c r="B13" s="25"/>
      <c r="C13" s="25"/>
      <c r="D13" s="26"/>
      <c r="E13" s="27"/>
      <c r="F13" s="28">
        <f>SUM(F12:F12)</f>
        <v>78300</v>
      </c>
      <c r="G13" s="28">
        <f>SUM(G12:G12)</f>
        <v>7830</v>
      </c>
      <c r="H13" s="28">
        <f>SUM(H12:H12)</f>
        <v>1957.5</v>
      </c>
      <c r="I13" s="28">
        <f>SUM(I12:I12)</f>
        <v>9787.5</v>
      </c>
    </row>
    <row r="14" ht="40" customHeight="1" spans="1:9">
      <c r="A14" s="9">
        <v>8</v>
      </c>
      <c r="B14" s="19" t="s">
        <v>29</v>
      </c>
      <c r="C14" s="19" t="s">
        <v>12</v>
      </c>
      <c r="D14" s="19" t="s">
        <v>30</v>
      </c>
      <c r="E14" s="19" t="s">
        <v>14</v>
      </c>
      <c r="F14" s="30">
        <v>80200</v>
      </c>
      <c r="G14" s="31">
        <v>8020</v>
      </c>
      <c r="H14" s="31">
        <v>2005</v>
      </c>
      <c r="I14" s="31">
        <v>10025</v>
      </c>
    </row>
    <row r="15" ht="40" customHeight="1" spans="1:9">
      <c r="A15" s="24" t="s">
        <v>31</v>
      </c>
      <c r="B15" s="25"/>
      <c r="C15" s="25"/>
      <c r="D15" s="26"/>
      <c r="E15" s="27"/>
      <c r="F15" s="18">
        <f>SUM(F14:F14)</f>
        <v>80200</v>
      </c>
      <c r="G15" s="18">
        <f>SUM(G14:G14)</f>
        <v>8020</v>
      </c>
      <c r="H15" s="18">
        <f>SUM(H14:H14)</f>
        <v>2005</v>
      </c>
      <c r="I15" s="18">
        <f>SUM(I14:I14)</f>
        <v>10025</v>
      </c>
    </row>
    <row r="16" ht="40" customHeight="1" spans="1:9">
      <c r="A16" s="14">
        <v>9</v>
      </c>
      <c r="B16" s="10" t="s">
        <v>32</v>
      </c>
      <c r="C16" s="10" t="s">
        <v>12</v>
      </c>
      <c r="D16" s="10" t="s">
        <v>33</v>
      </c>
      <c r="E16" s="32" t="s">
        <v>18</v>
      </c>
      <c r="F16" s="22">
        <v>45800</v>
      </c>
      <c r="G16" s="22">
        <v>4580</v>
      </c>
      <c r="H16" s="22">
        <v>1145</v>
      </c>
      <c r="I16" s="22">
        <v>5725</v>
      </c>
    </row>
    <row r="17" ht="40" customHeight="1" spans="1:9">
      <c r="A17" s="14">
        <v>10</v>
      </c>
      <c r="B17" s="10" t="s">
        <v>34</v>
      </c>
      <c r="C17" s="10" t="s">
        <v>16</v>
      </c>
      <c r="D17" s="10" t="s">
        <v>33</v>
      </c>
      <c r="E17" s="32" t="s">
        <v>18</v>
      </c>
      <c r="F17" s="22">
        <v>82800</v>
      </c>
      <c r="G17" s="22">
        <v>8280</v>
      </c>
      <c r="H17" s="22">
        <v>2070</v>
      </c>
      <c r="I17" s="22">
        <v>10350</v>
      </c>
    </row>
    <row r="18" ht="40" customHeight="1" spans="1:9">
      <c r="A18" s="14">
        <v>11</v>
      </c>
      <c r="B18" s="10" t="s">
        <v>35</v>
      </c>
      <c r="C18" s="10" t="s">
        <v>12</v>
      </c>
      <c r="D18" s="10" t="s">
        <v>36</v>
      </c>
      <c r="E18" s="32" t="s">
        <v>14</v>
      </c>
      <c r="F18" s="22">
        <v>117250</v>
      </c>
      <c r="G18" s="22">
        <v>11725</v>
      </c>
      <c r="H18" s="22">
        <v>2931.25</v>
      </c>
      <c r="I18" s="22">
        <v>14656.25</v>
      </c>
    </row>
    <row r="19" ht="40" customHeight="1" spans="1:9">
      <c r="A19" s="14">
        <v>12</v>
      </c>
      <c r="B19" s="10" t="s">
        <v>37</v>
      </c>
      <c r="C19" s="10" t="s">
        <v>16</v>
      </c>
      <c r="D19" s="10" t="s">
        <v>38</v>
      </c>
      <c r="E19" s="32" t="s">
        <v>18</v>
      </c>
      <c r="F19" s="22">
        <v>64800</v>
      </c>
      <c r="G19" s="22">
        <v>6480</v>
      </c>
      <c r="H19" s="22">
        <v>1620</v>
      </c>
      <c r="I19" s="22">
        <v>8100</v>
      </c>
    </row>
    <row r="20" ht="40" customHeight="1" spans="1:9">
      <c r="A20" s="16" t="s">
        <v>39</v>
      </c>
      <c r="B20" s="16"/>
      <c r="C20" s="16"/>
      <c r="D20" s="17"/>
      <c r="E20" s="16"/>
      <c r="F20" s="18">
        <f>SUM(F16:F19)</f>
        <v>310650</v>
      </c>
      <c r="G20" s="18">
        <f>SUM(G16:G19)</f>
        <v>31065</v>
      </c>
      <c r="H20" s="18">
        <f>SUM(H16:H19)</f>
        <v>7766.25</v>
      </c>
      <c r="I20" s="18">
        <f>SUM(I16:I19)</f>
        <v>38831.25</v>
      </c>
    </row>
    <row r="21" customFormat="1" ht="40" customHeight="1" spans="1:9">
      <c r="A21" s="9">
        <v>13</v>
      </c>
      <c r="B21" s="10" t="s">
        <v>40</v>
      </c>
      <c r="C21" s="10" t="s">
        <v>12</v>
      </c>
      <c r="D21" s="10" t="s">
        <v>41</v>
      </c>
      <c r="E21" s="9" t="s">
        <v>27</v>
      </c>
      <c r="F21" s="33">
        <v>83800</v>
      </c>
      <c r="G21" s="22">
        <v>8380</v>
      </c>
      <c r="H21" s="22">
        <v>2095</v>
      </c>
      <c r="I21" s="22">
        <v>10475</v>
      </c>
    </row>
    <row r="22" customFormat="1" ht="40" customHeight="1" spans="1:9">
      <c r="A22" s="24" t="s">
        <v>42</v>
      </c>
      <c r="B22" s="25"/>
      <c r="C22" s="25"/>
      <c r="D22" s="26"/>
      <c r="E22" s="27"/>
      <c r="F22" s="18">
        <f t="shared" ref="F22:I22" si="0">SUM(F21:F21)</f>
        <v>83800</v>
      </c>
      <c r="G22" s="18">
        <f t="shared" si="0"/>
        <v>8380</v>
      </c>
      <c r="H22" s="18">
        <f t="shared" si="0"/>
        <v>2095</v>
      </c>
      <c r="I22" s="18">
        <f t="shared" si="0"/>
        <v>10475</v>
      </c>
    </row>
    <row r="23" customFormat="1" ht="40" customHeight="1" spans="1:9">
      <c r="A23" s="9">
        <v>14</v>
      </c>
      <c r="B23" s="10" t="s">
        <v>43</v>
      </c>
      <c r="C23" s="10" t="s">
        <v>16</v>
      </c>
      <c r="D23" s="19" t="s">
        <v>44</v>
      </c>
      <c r="E23" s="19" t="s">
        <v>18</v>
      </c>
      <c r="F23" s="22">
        <v>120000</v>
      </c>
      <c r="G23" s="22">
        <v>12000</v>
      </c>
      <c r="H23" s="22">
        <v>3000</v>
      </c>
      <c r="I23" s="22">
        <v>15000</v>
      </c>
    </row>
    <row r="24" customFormat="1" ht="40" customHeight="1" spans="1:9">
      <c r="A24" s="24" t="s">
        <v>45</v>
      </c>
      <c r="B24" s="25"/>
      <c r="C24" s="25"/>
      <c r="D24" s="26"/>
      <c r="E24" s="27"/>
      <c r="F24" s="18">
        <f t="shared" ref="F24:I24" si="1">SUM(F23:F23)</f>
        <v>120000</v>
      </c>
      <c r="G24" s="18">
        <f t="shared" si="1"/>
        <v>12000</v>
      </c>
      <c r="H24" s="18">
        <f t="shared" si="1"/>
        <v>3000</v>
      </c>
      <c r="I24" s="18">
        <f t="shared" si="1"/>
        <v>15000</v>
      </c>
    </row>
    <row r="25" customFormat="1" ht="40" customHeight="1" spans="1:9">
      <c r="A25" s="9">
        <v>15</v>
      </c>
      <c r="B25" s="10" t="s">
        <v>46</v>
      </c>
      <c r="C25" s="10" t="s">
        <v>16</v>
      </c>
      <c r="D25" s="10" t="s">
        <v>47</v>
      </c>
      <c r="E25" s="34" t="s">
        <v>18</v>
      </c>
      <c r="F25" s="12">
        <v>112850</v>
      </c>
      <c r="G25" s="35">
        <v>11285</v>
      </c>
      <c r="H25" s="35">
        <v>2821.25</v>
      </c>
      <c r="I25" s="35">
        <v>14106.25</v>
      </c>
    </row>
    <row r="26" customFormat="1" ht="40" customHeight="1" spans="1:9">
      <c r="A26" s="24" t="s">
        <v>48</v>
      </c>
      <c r="B26" s="25"/>
      <c r="C26" s="25"/>
      <c r="D26" s="26"/>
      <c r="E26" s="27"/>
      <c r="F26" s="18">
        <f t="shared" ref="F26:I26" si="2">SUM(F25:F25)</f>
        <v>112850</v>
      </c>
      <c r="G26" s="18">
        <f t="shared" si="2"/>
        <v>11285</v>
      </c>
      <c r="H26" s="18">
        <f t="shared" si="2"/>
        <v>2821.25</v>
      </c>
      <c r="I26" s="18">
        <f t="shared" si="2"/>
        <v>14106.25</v>
      </c>
    </row>
    <row r="27" s="1" customFormat="1" ht="40" customHeight="1" spans="1:9">
      <c r="A27" s="24" t="s">
        <v>10</v>
      </c>
      <c r="B27" s="25"/>
      <c r="C27" s="25"/>
      <c r="D27" s="26"/>
      <c r="E27" s="27"/>
      <c r="F27" s="36">
        <f>I8+I20+I15+I13+I11+I22+I24+I26</f>
        <v>157872.5</v>
      </c>
      <c r="G27" s="37"/>
      <c r="H27" s="37"/>
      <c r="I27" s="40"/>
    </row>
    <row r="28" ht="38" customHeight="1"/>
    <row r="29" spans="4:6">
      <c r="D29" s="38"/>
      <c r="E29" s="39"/>
      <c r="F29" s="39"/>
    </row>
  </sheetData>
  <mergeCells count="12">
    <mergeCell ref="A2:I2"/>
    <mergeCell ref="A8:E8"/>
    <mergeCell ref="A11:E11"/>
    <mergeCell ref="A13:E13"/>
    <mergeCell ref="A15:E15"/>
    <mergeCell ref="A20:E20"/>
    <mergeCell ref="A22:E22"/>
    <mergeCell ref="A24:E24"/>
    <mergeCell ref="A26:E26"/>
    <mergeCell ref="A27:E27"/>
    <mergeCell ref="F27:I27"/>
    <mergeCell ref="D29:F29"/>
  </mergeCells>
  <conditionalFormatting sqref="B4">
    <cfRule type="duplicateValues" dxfId="0" priority="2"/>
    <cfRule type="duplicateValues" dxfId="0" priority="1"/>
  </conditionalFormatting>
  <conditionalFormatting sqref="B12">
    <cfRule type="duplicateValues" dxfId="1" priority="5"/>
    <cfRule type="duplicateValues" dxfId="1" priority="6"/>
  </conditionalFormatting>
  <conditionalFormatting sqref="B9:B10">
    <cfRule type="duplicateValues" dxfId="1" priority="3"/>
    <cfRule type="duplicateValues" dxfId="1" priority="4"/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  <ignoredErrors>
    <ignoredError sqref="H15:I15 H13:I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JINJUN</cp:lastModifiedBy>
  <dcterms:created xsi:type="dcterms:W3CDTF">2022-06-16T01:36:00Z</dcterms:created>
  <dcterms:modified xsi:type="dcterms:W3CDTF">2025-05-16T07:11:40Z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955EB216552044E9A5E1B7593ECAE821</vt:lpwstr>
  </property>
  <property fmtid="{D5CDD505-2E9C-101B-9397-08002B2CF9AE}" pid="3" name="KSOProductBuildVer">
    <vt:lpwstr>2052-12.1.0.20784</vt:lpwstr>
  </property>
</Properties>
</file>